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5e15a1ff493018/Documents/Village/"/>
    </mc:Choice>
  </mc:AlternateContent>
  <xr:revisionPtr revIDLastSave="347" documentId="8_{BB950120-9DAC-45A3-B8F9-921AD1E65EFB}" xr6:coauthVersionLast="47" xr6:coauthVersionMax="47" xr10:uidLastSave="{B276F4E0-92C2-4268-8E4E-5DF37CEC72C9}"/>
  <bookViews>
    <workbookView xWindow="-108" yWindow="-108" windowWidth="23256" windowHeight="12456" activeTab="1" xr2:uid="{977B9DDD-24AE-494C-9B6A-FC159C0F7E51}"/>
  </bookViews>
  <sheets>
    <sheet name="Sheet1" sheetId="1" r:id="rId1"/>
    <sheet name="2011" sheetId="2" r:id="rId2"/>
    <sheet name="Sheet3" sheetId="3" r:id="rId3"/>
  </sheets>
  <definedNames>
    <definedName name="_xlnm._FilterDatabase" localSheetId="1" hidden="1">'2011'!$A$2:$H$133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1" i="2" l="1"/>
  <c r="D121" i="2"/>
  <c r="E122" i="2"/>
  <c r="E123" i="2"/>
  <c r="E124" i="2"/>
  <c r="F124" i="2" s="1"/>
  <c r="E125" i="2"/>
  <c r="F125" i="2" s="1"/>
  <c r="E129" i="2"/>
  <c r="E130" i="2"/>
  <c r="E131" i="2"/>
  <c r="F131" i="2" s="1"/>
  <c r="E132" i="2"/>
  <c r="E133" i="2"/>
  <c r="F133" i="2" s="1"/>
  <c r="F122" i="2"/>
  <c r="F123" i="2"/>
  <c r="F129" i="2"/>
  <c r="F130" i="2"/>
  <c r="F132" i="2"/>
  <c r="G122" i="2"/>
  <c r="H122" i="2" s="1"/>
  <c r="G123" i="2"/>
  <c r="G124" i="2"/>
  <c r="G125" i="2"/>
  <c r="H125" i="2" s="1"/>
  <c r="G129" i="2"/>
  <c r="G130" i="2"/>
  <c r="G131" i="2"/>
  <c r="H131" i="2" s="1"/>
  <c r="G132" i="2"/>
  <c r="G133" i="2"/>
  <c r="H123" i="2"/>
  <c r="H124" i="2"/>
  <c r="H129" i="2"/>
  <c r="H130" i="2"/>
  <c r="H132" i="2"/>
  <c r="H133" i="2"/>
  <c r="F18" i="2"/>
  <c r="F21" i="2"/>
  <c r="F29" i="2"/>
  <c r="F35" i="2"/>
  <c r="F36" i="2"/>
  <c r="F37" i="2"/>
  <c r="F38" i="2"/>
  <c r="F39" i="2"/>
  <c r="F40" i="2"/>
  <c r="F64" i="2"/>
  <c r="F66" i="2"/>
  <c r="F67" i="2"/>
  <c r="F74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105" i="2"/>
  <c r="F116" i="2"/>
  <c r="F120" i="2"/>
  <c r="E4" i="2"/>
  <c r="F4" i="2" s="1"/>
  <c r="E6" i="2"/>
  <c r="F6" i="2" s="1"/>
  <c r="E12" i="2"/>
  <c r="F12" i="2" s="1"/>
  <c r="E13" i="2"/>
  <c r="F13" i="2" s="1"/>
  <c r="E15" i="2"/>
  <c r="F15" i="2" s="1"/>
  <c r="E17" i="2"/>
  <c r="F17" i="2" s="1"/>
  <c r="E18" i="2"/>
  <c r="E19" i="2"/>
  <c r="F19" i="2" s="1"/>
  <c r="E21" i="2"/>
  <c r="E22" i="2"/>
  <c r="F22" i="2" s="1"/>
  <c r="E23" i="2"/>
  <c r="F23" i="2" s="1"/>
  <c r="E25" i="2"/>
  <c r="F25" i="2" s="1"/>
  <c r="E26" i="2"/>
  <c r="F26" i="2" s="1"/>
  <c r="E28" i="2"/>
  <c r="F28" i="2" s="1"/>
  <c r="E29" i="2"/>
  <c r="E30" i="2"/>
  <c r="F30" i="2" s="1"/>
  <c r="E31" i="2"/>
  <c r="F31" i="2" s="1"/>
  <c r="E32" i="2"/>
  <c r="F32" i="2" s="1"/>
  <c r="E34" i="2"/>
  <c r="F34" i="2" s="1"/>
  <c r="E35" i="2"/>
  <c r="E36" i="2"/>
  <c r="E37" i="2"/>
  <c r="E38" i="2"/>
  <c r="E39" i="2"/>
  <c r="E40" i="2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E65" i="2"/>
  <c r="F65" i="2" s="1"/>
  <c r="E66" i="2"/>
  <c r="E67" i="2"/>
  <c r="E68" i="2"/>
  <c r="F68" i="2" s="1"/>
  <c r="E70" i="2"/>
  <c r="F70" i="2" s="1"/>
  <c r="E71" i="2"/>
  <c r="F71" i="2" s="1"/>
  <c r="E72" i="2"/>
  <c r="F72" i="2" s="1"/>
  <c r="E74" i="2"/>
  <c r="E75" i="2"/>
  <c r="F75" i="2" s="1"/>
  <c r="E77" i="2"/>
  <c r="F77" i="2" s="1"/>
  <c r="E78" i="2"/>
  <c r="F78" i="2" s="1"/>
  <c r="E79" i="2"/>
  <c r="F79" i="2" s="1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F94" i="2" s="1"/>
  <c r="E95" i="2"/>
  <c r="F95" i="2" s="1"/>
  <c r="E96" i="2"/>
  <c r="F96" i="2" s="1"/>
  <c r="E97" i="2"/>
  <c r="F97" i="2" s="1"/>
  <c r="E98" i="2"/>
  <c r="F98" i="2" s="1"/>
  <c r="E99" i="2"/>
  <c r="F99" i="2" s="1"/>
  <c r="E100" i="2"/>
  <c r="F100" i="2" s="1"/>
  <c r="E101" i="2"/>
  <c r="F101" i="2" s="1"/>
  <c r="E102" i="2"/>
  <c r="F102" i="2" s="1"/>
  <c r="E103" i="2"/>
  <c r="F103" i="2" s="1"/>
  <c r="E104" i="2"/>
  <c r="F104" i="2" s="1"/>
  <c r="E105" i="2"/>
  <c r="E106" i="2"/>
  <c r="F106" i="2" s="1"/>
  <c r="E107" i="2"/>
  <c r="F107" i="2" s="1"/>
  <c r="E108" i="2"/>
  <c r="F108" i="2" s="1"/>
  <c r="E109" i="2"/>
  <c r="F109" i="2" s="1"/>
  <c r="E110" i="2"/>
  <c r="F110" i="2" s="1"/>
  <c r="E112" i="2"/>
  <c r="F112" i="2" s="1"/>
  <c r="E113" i="2"/>
  <c r="F113" i="2" s="1"/>
  <c r="E114" i="2"/>
  <c r="F114" i="2" s="1"/>
  <c r="E115" i="2"/>
  <c r="F115" i="2" s="1"/>
  <c r="E116" i="2"/>
  <c r="E117" i="2"/>
  <c r="F117" i="2" s="1"/>
  <c r="E118" i="2"/>
  <c r="F118" i="2" s="1"/>
  <c r="E119" i="2"/>
  <c r="F119" i="2" s="1"/>
  <c r="E120" i="2"/>
  <c r="E121" i="2"/>
  <c r="F121" i="2" s="1"/>
  <c r="B111" i="2"/>
  <c r="E111" i="2" s="1"/>
  <c r="G121" i="2"/>
  <c r="H121" i="2" s="1"/>
  <c r="B76" i="2"/>
  <c r="E76" i="2" s="1"/>
  <c r="B73" i="2"/>
  <c r="E73" i="2" s="1"/>
  <c r="B69" i="2"/>
  <c r="E69" i="2" s="1"/>
  <c r="B33" i="2"/>
  <c r="E33" i="2" s="1"/>
  <c r="B27" i="2"/>
  <c r="B24" i="2"/>
  <c r="E24" i="2" s="1"/>
  <c r="B20" i="2"/>
  <c r="E20" i="2" s="1"/>
  <c r="B11" i="2"/>
  <c r="B16" i="2"/>
  <c r="E16" i="2" s="1"/>
  <c r="B5" i="2"/>
  <c r="B9" i="2"/>
  <c r="H119" i="2"/>
  <c r="H39" i="2"/>
  <c r="H36" i="2"/>
  <c r="H29" i="2"/>
  <c r="H23" i="2"/>
  <c r="G12" i="2"/>
  <c r="H12" i="2" s="1"/>
  <c r="G13" i="2"/>
  <c r="H13" i="2" s="1"/>
  <c r="G15" i="2"/>
  <c r="H15" i="2" s="1"/>
  <c r="G17" i="2"/>
  <c r="H17" i="2" s="1"/>
  <c r="G18" i="2"/>
  <c r="H18" i="2" s="1"/>
  <c r="G19" i="2"/>
  <c r="H19" i="2" s="1"/>
  <c r="G21" i="2"/>
  <c r="H21" i="2" s="1"/>
  <c r="G22" i="2"/>
  <c r="H22" i="2" s="1"/>
  <c r="G23" i="2"/>
  <c r="G25" i="2"/>
  <c r="H25" i="2" s="1"/>
  <c r="G26" i="2"/>
  <c r="H26" i="2" s="1"/>
  <c r="G28" i="2"/>
  <c r="H28" i="2" s="1"/>
  <c r="G29" i="2"/>
  <c r="G30" i="2"/>
  <c r="H30" i="2" s="1"/>
  <c r="G31" i="2"/>
  <c r="H31" i="2" s="1"/>
  <c r="G34" i="2"/>
  <c r="H34" i="2" s="1"/>
  <c r="G35" i="2"/>
  <c r="H35" i="2" s="1"/>
  <c r="G36" i="2"/>
  <c r="G37" i="2"/>
  <c r="H37" i="2" s="1"/>
  <c r="G38" i="2"/>
  <c r="H38" i="2" s="1"/>
  <c r="G39" i="2"/>
  <c r="G40" i="2"/>
  <c r="H40" i="2" s="1"/>
  <c r="G41" i="2"/>
  <c r="H41" i="2" s="1"/>
  <c r="G42" i="2"/>
  <c r="H42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3" i="2"/>
  <c r="H53" i="2" s="1"/>
  <c r="G54" i="2"/>
  <c r="H54" i="2" s="1"/>
  <c r="G55" i="2"/>
  <c r="H55" i="2" s="1"/>
  <c r="G56" i="2"/>
  <c r="H56" i="2" s="1"/>
  <c r="G57" i="2"/>
  <c r="H57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70" i="2"/>
  <c r="H70" i="2" s="1"/>
  <c r="G71" i="2"/>
  <c r="H71" i="2" s="1"/>
  <c r="G72" i="2"/>
  <c r="H72" i="2" s="1"/>
  <c r="G74" i="2"/>
  <c r="H74" i="2" s="1"/>
  <c r="G75" i="2"/>
  <c r="H75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98" i="2"/>
  <c r="H98" i="2" s="1"/>
  <c r="G99" i="2"/>
  <c r="H99" i="2" s="1"/>
  <c r="G100" i="2"/>
  <c r="H100" i="2" s="1"/>
  <c r="G101" i="2"/>
  <c r="H101" i="2" s="1"/>
  <c r="G102" i="2"/>
  <c r="H102" i="2" s="1"/>
  <c r="G103" i="2"/>
  <c r="H103" i="2" s="1"/>
  <c r="G104" i="2"/>
  <c r="H104" i="2" s="1"/>
  <c r="G105" i="2"/>
  <c r="H105" i="2" s="1"/>
  <c r="G106" i="2"/>
  <c r="H106" i="2" s="1"/>
  <c r="G107" i="2"/>
  <c r="H107" i="2" s="1"/>
  <c r="G108" i="2"/>
  <c r="H108" i="2" s="1"/>
  <c r="G109" i="2"/>
  <c r="H109" i="2" s="1"/>
  <c r="G110" i="2"/>
  <c r="H110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G120" i="2"/>
  <c r="H120" i="2" s="1"/>
  <c r="D111" i="2"/>
  <c r="G111" i="2" s="1"/>
  <c r="H111" i="2" s="1"/>
  <c r="D69" i="2"/>
  <c r="D73" i="2"/>
  <c r="G73" i="2" s="1"/>
  <c r="H73" i="2" s="1"/>
  <c r="D76" i="2"/>
  <c r="G76" i="2" s="1"/>
  <c r="H76" i="2" s="1"/>
  <c r="D58" i="2"/>
  <c r="G58" i="2" s="1"/>
  <c r="H58" i="2" s="1"/>
  <c r="D51" i="2"/>
  <c r="D52" i="2"/>
  <c r="G52" i="2" s="1"/>
  <c r="H52" i="2" s="1"/>
  <c r="D43" i="2"/>
  <c r="G43" i="2" s="1"/>
  <c r="H43" i="2" s="1"/>
  <c r="D33" i="2"/>
  <c r="G33" i="2" s="1"/>
  <c r="H33" i="2" s="1"/>
  <c r="D11" i="2"/>
  <c r="G11" i="2" s="1"/>
  <c r="H11" i="2" s="1"/>
  <c r="D27" i="2"/>
  <c r="G27" i="2" s="1"/>
  <c r="H27" i="2" s="1"/>
  <c r="D24" i="2"/>
  <c r="G24" i="2" s="1"/>
  <c r="H24" i="2" s="1"/>
  <c r="D20" i="2"/>
  <c r="G20" i="2" s="1"/>
  <c r="H20" i="2" s="1"/>
  <c r="D16" i="2"/>
  <c r="D9" i="2"/>
  <c r="D5" i="2"/>
  <c r="G4" i="2"/>
  <c r="G6" i="2"/>
  <c r="G7" i="2"/>
  <c r="G8" i="2"/>
  <c r="E3" i="2"/>
  <c r="F3" i="2" s="1"/>
  <c r="F20" i="2" l="1"/>
  <c r="F69" i="2"/>
  <c r="E27" i="2"/>
  <c r="F27" i="2" s="1"/>
  <c r="E11" i="2"/>
  <c r="F11" i="2" s="1"/>
  <c r="F76" i="2"/>
  <c r="F73" i="2"/>
  <c r="F33" i="2"/>
  <c r="F24" i="2"/>
  <c r="F16" i="2"/>
  <c r="E8" i="2"/>
  <c r="F8" i="2" s="1"/>
  <c r="F111" i="2"/>
  <c r="E7" i="2"/>
  <c r="F7" i="2" s="1"/>
  <c r="B14" i="2"/>
  <c r="E5" i="2"/>
  <c r="F5" i="2" s="1"/>
  <c r="H4" i="2"/>
  <c r="H6" i="2"/>
  <c r="H7" i="2"/>
  <c r="H8" i="2"/>
  <c r="D14" i="2"/>
  <c r="D10" i="2" s="1"/>
  <c r="G10" i="2" s="1"/>
  <c r="H10" i="2" s="1"/>
  <c r="D50" i="2"/>
  <c r="G50" i="2" s="1"/>
  <c r="H50" i="2" s="1"/>
  <c r="D68" i="2"/>
  <c r="G68" i="2" s="1"/>
  <c r="H68" i="2" s="1"/>
  <c r="G5" i="2"/>
  <c r="H5" i="2" s="1"/>
  <c r="G69" i="2"/>
  <c r="H69" i="2" s="1"/>
  <c r="E9" i="2"/>
  <c r="F9" i="2" s="1"/>
  <c r="G51" i="2"/>
  <c r="H51" i="2" s="1"/>
  <c r="G3" i="2"/>
  <c r="H3" i="2" s="1"/>
  <c r="D32" i="2"/>
  <c r="G32" i="2" s="1"/>
  <c r="H32" i="2" s="1"/>
  <c r="G16" i="2"/>
  <c r="H16" i="2" s="1"/>
  <c r="B10" i="2" l="1"/>
  <c r="E14" i="2"/>
  <c r="F14" i="2" s="1"/>
  <c r="G14" i="2"/>
  <c r="H14" i="2" s="1"/>
  <c r="G9" i="2"/>
  <c r="H9" i="2" s="1"/>
  <c r="E10" i="2" l="1"/>
  <c r="F10" i="2"/>
  <c r="E127" i="2"/>
  <c r="F127" i="2" s="1"/>
  <c r="G127" i="2"/>
  <c r="H127" i="2" s="1"/>
  <c r="G126" i="2"/>
  <c r="E126" i="2"/>
  <c r="F126" i="2" s="1"/>
  <c r="H126" i="2"/>
  <c r="E128" i="2"/>
  <c r="F128" i="2" s="1"/>
  <c r="G128" i="2"/>
  <c r="H128" i="2" s="1"/>
</calcChain>
</file>

<file path=xl/sharedStrings.xml><?xml version="1.0" encoding="utf-8"?>
<sst xmlns="http://schemas.openxmlformats.org/spreadsheetml/2006/main" count="1375" uniqueCount="453">
  <si>
    <t>Lower Layer Super Output Areas</t>
  </si>
  <si>
    <t>Observation</t>
  </si>
  <si>
    <t>Selby 003F</t>
  </si>
  <si>
    <t>Lives in a household</t>
  </si>
  <si>
    <t>Lives in a communal establishment</t>
  </si>
  <si>
    <t>Does not apply</t>
  </si>
  <si>
    <t>Never married and never registered a civil partnership</t>
  </si>
  <si>
    <t>Married: Opposite sex</t>
  </si>
  <si>
    <t>Married: Same sex</t>
  </si>
  <si>
    <t>In a registered civil partnership: Opposite sex</t>
  </si>
  <si>
    <t>In a registered civil partnership: Same sex</t>
  </si>
  <si>
    <t>Separated, but still married</t>
  </si>
  <si>
    <t>Separated, but still in a registered civil partnership</t>
  </si>
  <si>
    <t>Divorced</t>
  </si>
  <si>
    <t>Formerly in a civil partnership now legally dissolved</t>
  </si>
  <si>
    <t>Widowed</t>
  </si>
  <si>
    <t>Surviving partner from civil partnership</t>
  </si>
  <si>
    <t>One-person household: Aged 66 years and over</t>
  </si>
  <si>
    <t>One-person household: Other</t>
  </si>
  <si>
    <t>Single family household: All aged 66 years and over</t>
  </si>
  <si>
    <t>Single family household: Married or civil partnership couple: No children</t>
  </si>
  <si>
    <t>Single family household: Married or civil partnership couple: Dependent children</t>
  </si>
  <si>
    <t>Single family household: Married or civil partnership couple: All children non-dependent</t>
  </si>
  <si>
    <t>Single family household: Cohabiting couple family: No children</t>
  </si>
  <si>
    <t>Single family household: Cohabiting couple family: With dependent children</t>
  </si>
  <si>
    <t>Single family household: Cohabiting couple family: All children non-dependent</t>
  </si>
  <si>
    <t>Single family household: Lone parent family: With dependent children</t>
  </si>
  <si>
    <t>Single family household: Lone parent family: All children non-dependent</t>
  </si>
  <si>
    <t>Single family household: Other single family household: Other family composition</t>
  </si>
  <si>
    <t>Other household types: With dependent children</t>
  </si>
  <si>
    <t>Other household types: Other, including all full-time students and all aged 66 years and over</t>
  </si>
  <si>
    <t>0 people in household</t>
  </si>
  <si>
    <t>1 person in household</t>
  </si>
  <si>
    <t>2 people in household</t>
  </si>
  <si>
    <t>3 people in household</t>
  </si>
  <si>
    <t>4 people in household</t>
  </si>
  <si>
    <t>5 people in household</t>
  </si>
  <si>
    <t>6 people in household</t>
  </si>
  <si>
    <t>7 people in household</t>
  </si>
  <si>
    <t>8 or more people in household</t>
  </si>
  <si>
    <t>Detached</t>
  </si>
  <si>
    <t>Semi-detached</t>
  </si>
  <si>
    <t>Terraced</t>
  </si>
  <si>
    <t>In a purpose-built block of flats or tenement</t>
  </si>
  <si>
    <t>Part of a converted or shared house, including bedsits</t>
  </si>
  <si>
    <t>Part of another converted building, for example, former school, church or warehouse</t>
  </si>
  <si>
    <t>In a commercial building, for example, in an office building, hotel or over a shop</t>
  </si>
  <si>
    <t>A caravan or other mobile or temporary structure</t>
  </si>
  <si>
    <t>No cars or vans in household</t>
  </si>
  <si>
    <t>1 car or van in household</t>
  </si>
  <si>
    <t>2 cars or vans in household</t>
  </si>
  <si>
    <t>3 or more cars or vans in household</t>
  </si>
  <si>
    <t>1 bedroom</t>
  </si>
  <si>
    <t>2 bedrooms</t>
  </si>
  <si>
    <t>3 bedrooms</t>
  </si>
  <si>
    <t>4 or more bedrooms</t>
  </si>
  <si>
    <t>1 room</t>
  </si>
  <si>
    <t>2 rooms</t>
  </si>
  <si>
    <t>3 rooms</t>
  </si>
  <si>
    <t>4 rooms</t>
  </si>
  <si>
    <t>5 rooms</t>
  </si>
  <si>
    <t>6 rooms</t>
  </si>
  <si>
    <t>7 rooms</t>
  </si>
  <si>
    <t>8 rooms</t>
  </si>
  <si>
    <t>9 or more rooms</t>
  </si>
  <si>
    <t>Occupancy rating of bedrooms: +2 or more</t>
  </si>
  <si>
    <t>Occupancy rating of bedrooms: +1</t>
  </si>
  <si>
    <t>Occupancy rating of bedrooms: 0</t>
  </si>
  <si>
    <t>Occupancy rating of bedrooms: -1</t>
  </si>
  <si>
    <t>Occupancy rating of bedrooms: -2 or less</t>
  </si>
  <si>
    <t>Owned: Owns outright</t>
  </si>
  <si>
    <t>Owned: Owns with a mortgage or loan</t>
  </si>
  <si>
    <t>Shared ownership: Shared ownership</t>
  </si>
  <si>
    <t>Social rented: Rents from council or Local Authority</t>
  </si>
  <si>
    <t>Social rented: Other social rented</t>
  </si>
  <si>
    <t>Private rented: Private landlord or letting agency</t>
  </si>
  <si>
    <t>Private rented: Other private rented</t>
  </si>
  <si>
    <t>Lives rent free</t>
  </si>
  <si>
    <t>Code</t>
  </si>
  <si>
    <t>Measure</t>
  </si>
  <si>
    <t>No religion</t>
  </si>
  <si>
    <t>Christian</t>
  </si>
  <si>
    <t>Buddhist</t>
  </si>
  <si>
    <t>Hindu</t>
  </si>
  <si>
    <t>Jewish</t>
  </si>
  <si>
    <t>Muslim</t>
  </si>
  <si>
    <t>Sikh</t>
  </si>
  <si>
    <t>Other religion</t>
  </si>
  <si>
    <t>Not answered</t>
  </si>
  <si>
    <t>British only identity</t>
  </si>
  <si>
    <t>English only identity</t>
  </si>
  <si>
    <t>English and British only identity</t>
  </si>
  <si>
    <t>Welsh only identity</t>
  </si>
  <si>
    <t>Welsh and British only identity</t>
  </si>
  <si>
    <t>Scottish only identity</t>
  </si>
  <si>
    <t>Scottish and British only identity</t>
  </si>
  <si>
    <t>Northern Irish only identity</t>
  </si>
  <si>
    <t>Northern Irish and British only identity</t>
  </si>
  <si>
    <t>Cornish only identity</t>
  </si>
  <si>
    <t>Cornish and British only identity</t>
  </si>
  <si>
    <t>Any other combination of only UK identities</t>
  </si>
  <si>
    <t>Irish only identity</t>
  </si>
  <si>
    <t>Irish and at least one UK identity</t>
  </si>
  <si>
    <t>Other identity only</t>
  </si>
  <si>
    <t>Other identity and at least one UK identity</t>
  </si>
  <si>
    <t>1. Managers, directors and senior officials</t>
  </si>
  <si>
    <t>2. Professional occupations</t>
  </si>
  <si>
    <t>3. Associate professional and technical occupations</t>
  </si>
  <si>
    <t>4. Administrative and secretarial occupations</t>
  </si>
  <si>
    <t>5. Skilled trades occupations</t>
  </si>
  <si>
    <t>6. Caring, leisure and other service occupations</t>
  </si>
  <si>
    <t>7. Sales and customer service occupations</t>
  </si>
  <si>
    <t>8. Process, plant and machine operatives</t>
  </si>
  <si>
    <t>9. Elementary occupations</t>
  </si>
  <si>
    <t>Economically active (excluding full-time students): In employment: Employee: Part-time</t>
  </si>
  <si>
    <t>Economically active (excluding full-time students): In employment: Employee: Full-time</t>
  </si>
  <si>
    <t>Economically active (excluding full-time students): In employment: Self-employed with employees: Part-time</t>
  </si>
  <si>
    <t>Economically active (excluding full-time students): In employment: Self-employed with employees: Full-time</t>
  </si>
  <si>
    <t>Economically active (excluding full-time students): In employment: Self-employed without employees: Part-time</t>
  </si>
  <si>
    <t>Economically active (excluding full-time students): In employment: Self-employed without employees: Full-time</t>
  </si>
  <si>
    <t>Economically active (excluding full-time students): Unemployed: Seeking work or waiting to start a job already obtained: Available to start working within 2 weeks</t>
  </si>
  <si>
    <t>Economically active and a full-time student: In employment: Employee: Part-time</t>
  </si>
  <si>
    <t>Economically active and a full-time student: In employment: Employee: Full-time</t>
  </si>
  <si>
    <t>Economically active and a full-time student: In employment: Self-employed with employees: Part-time</t>
  </si>
  <si>
    <t>Economically active and a full-time student: In employment: Self-employed with employees: Full-time</t>
  </si>
  <si>
    <t>Economically active and a full-time student: In employment: Self-employed without employees: Part-time</t>
  </si>
  <si>
    <t>Economically active and a full-time student: In employment: Self-employed without employees: Full-time</t>
  </si>
  <si>
    <t>Economically active and a full-time student: Unemployed: Seeking work or waiting to start a job already obtained: Available to start working within 2 weeks</t>
  </si>
  <si>
    <t>Economically inactive: Retired</t>
  </si>
  <si>
    <t>Economically inactive: Student</t>
  </si>
  <si>
    <t>Economically Inactive: Looking after home or family</t>
  </si>
  <si>
    <t>Economically inactive: Long-term sick or disabled</t>
  </si>
  <si>
    <t>Economically inactive: Other</t>
  </si>
  <si>
    <t>Work mainly at or from home</t>
  </si>
  <si>
    <t>Underground, metro, light rail, tram</t>
  </si>
  <si>
    <t>Train</t>
  </si>
  <si>
    <t>Bus, minibus or coach</t>
  </si>
  <si>
    <t>Taxi</t>
  </si>
  <si>
    <t>Motorcycle, scooter or moped</t>
  </si>
  <si>
    <t>Driving a car or van</t>
  </si>
  <si>
    <t>Passenger in a car or van</t>
  </si>
  <si>
    <t>Bicycle</t>
  </si>
  <si>
    <t>On foot</t>
  </si>
  <si>
    <t>Other method of travel to work</t>
  </si>
  <si>
    <t>Not in employment or aged 15 years and under</t>
  </si>
  <si>
    <t>Household is not deprived in any dimension</t>
  </si>
  <si>
    <t>Household is deprived in one dimension</t>
  </si>
  <si>
    <t>Household is deprived in two dimensions</t>
  </si>
  <si>
    <t>Household is deprived in three dimensions</t>
  </si>
  <si>
    <t>Household is deprived in four dimensions</t>
  </si>
  <si>
    <t>All Residents:</t>
  </si>
  <si>
    <t>Number of households:</t>
  </si>
  <si>
    <t>Average household size:</t>
  </si>
  <si>
    <t>Residents in households:</t>
  </si>
  <si>
    <t>Residents in communal living:</t>
  </si>
  <si>
    <t>Area (hectares):</t>
  </si>
  <si>
    <t>Population density (people per hectare):</t>
  </si>
  <si>
    <t>Household Composition: All categories: Household composition; measures: Value</t>
  </si>
  <si>
    <t>Household Composition: One person household; measures: Value</t>
  </si>
  <si>
    <t>Household Composition: One person household: Aged 65 and over; measures: Value</t>
  </si>
  <si>
    <t>Household Composition: One person household: Other; measures: Value</t>
  </si>
  <si>
    <t>Household Composition: One family household; measures: Value</t>
  </si>
  <si>
    <t>Household Composition: One family only: All aged 65 and over; measures: Value</t>
  </si>
  <si>
    <t>Household Composition: One family only: Married or same-sex civil partnership couple; measures: Value</t>
  </si>
  <si>
    <t>Household Composition: One family only: Married or same-sex civil partnership couple: No children; measures: Value</t>
  </si>
  <si>
    <t>Household Composition: One family only: Married or same-sex civil partnership couple: Dependent children; measures: Value</t>
  </si>
  <si>
    <t>Household Composition: One family only: Married or same-sex civil partnership couple: All children non-dependent; measures: Value</t>
  </si>
  <si>
    <t>Household Composition: One family only: Cohabiting couple; measures: Value</t>
  </si>
  <si>
    <t>Household Composition: One family only: Cohabiting couple: No children; measures: Value</t>
  </si>
  <si>
    <t>Household Composition: One family only: Cohabiting couple: Dependent children; measures: Value</t>
  </si>
  <si>
    <t>Household Composition: One family only: Cohabiting couple: All children non-dependent; measures: Value</t>
  </si>
  <si>
    <t>Household Composition: One family only: Lone parent; measures: Value</t>
  </si>
  <si>
    <t>Household Composition: One family only: Lone parent: Dependent children; measures: Value</t>
  </si>
  <si>
    <t>Household Composition: One family only: Lone parent: All children non-dependent; measures: Value</t>
  </si>
  <si>
    <t>Household Composition: Other household types; measures: Value</t>
  </si>
  <si>
    <t>Household Composition: Other household types: With dependent children; measures: Value</t>
  </si>
  <si>
    <t>Household Composition: Other household types: All full-time students; measures: Value</t>
  </si>
  <si>
    <t>Household Composition: Other household types: All aged 65 and over; measures: Value</t>
  </si>
  <si>
    <t>Household Composition: Other household types: Other; measures: Value</t>
  </si>
  <si>
    <t>Religion: All categories: Religion; measures: Value</t>
  </si>
  <si>
    <t>Religion: Has religion; measures: Value</t>
  </si>
  <si>
    <t>Religion: Christian; measures: Value</t>
  </si>
  <si>
    <t>Religion: Buddhist; measures: Value</t>
  </si>
  <si>
    <t>Religion: Hindu; measures: Value</t>
  </si>
  <si>
    <t>Religion: Jewish; measures: Value</t>
  </si>
  <si>
    <t>Religion: Muslim; measures: Value</t>
  </si>
  <si>
    <t>Religion: Sikh; measures: Value</t>
  </si>
  <si>
    <t>Religion: Other religion; measures: Value</t>
  </si>
  <si>
    <t>Religion: No religion; measures: Value</t>
  </si>
  <si>
    <t>Religion: Religion not stated; measures: Value</t>
  </si>
  <si>
    <t>Cars: All categories: Car or van availability; measures: Value</t>
  </si>
  <si>
    <t>Cars: No cars or vans in household; measures: Value</t>
  </si>
  <si>
    <t>Cars: 1 car or van in household; measures: Value</t>
  </si>
  <si>
    <t>Cars: 2 cars or vans in household; measures: Value</t>
  </si>
  <si>
    <t>Cars: 3 cars or vans in household; measures: Value</t>
  </si>
  <si>
    <t>Cars: 4 or more cars or vans in household; measures: Value</t>
  </si>
  <si>
    <t>Cars: sum of all cars or vans in the area; measures: Value</t>
  </si>
  <si>
    <t>Tenure: All households; measures: Value</t>
  </si>
  <si>
    <t>Tenure: Owned; measures: Value</t>
  </si>
  <si>
    <t>Tenure: Owned: Owned outright; measures: Value</t>
  </si>
  <si>
    <t>Tenure: Owned: Owned with a mortgage or loan; measures: Value</t>
  </si>
  <si>
    <t>Tenure: Shared ownership (part owned and part rented); measures: Value</t>
  </si>
  <si>
    <t>Tenure: Social rented; measures: Value</t>
  </si>
  <si>
    <t>Tenure: Social rented: Rented from council (Local Authority); measures: Value</t>
  </si>
  <si>
    <t>Tenure: Social rented: Other; measures: Value</t>
  </si>
  <si>
    <t>Tenure: Private rented; measures: Value</t>
  </si>
  <si>
    <t>Tenure: Private rented: Private landlord or letting agency; measures: Value</t>
  </si>
  <si>
    <t>Tenure: Private rented: Other; measures: Value</t>
  </si>
  <si>
    <t>Tenure: Living rent free; measures: Value</t>
  </si>
  <si>
    <t>Establishment Type: All communal establishments; measures: Value</t>
  </si>
  <si>
    <t>Establishment Type: All categories: Usual residents by communal establishment management and type; measures: Value</t>
  </si>
  <si>
    <t>Establishment Type: Medical and care establishment: NHS: General hospital; measures: Value</t>
  </si>
  <si>
    <t>Establishment Type: Medical and care establishment: NHS: Mental health hospital/unit (including secure units); measures: Value</t>
  </si>
  <si>
    <t>Establishment Type: Medical and care establishment: NHS: Other hospital; measures: Value</t>
  </si>
  <si>
    <t>Establishment Type: Medical and care establishment: Local Authority: Children's home (including secure units); measures: Value</t>
  </si>
  <si>
    <t>Establishment Type: Medical and care establishment: Local Authority: Care home or other home; measures: Value</t>
  </si>
  <si>
    <t>Establishment Type: Medical and care establishment: Registered Social Landlord/Housing Association; measures: Value</t>
  </si>
  <si>
    <t>Establishment Type: Medical and care establishment: Other: Care home with nursing; measures: Value</t>
  </si>
  <si>
    <t>Establishment Type: Medical and care establishment: Other: Care home without nursing; measures: Value</t>
  </si>
  <si>
    <t>Establishment Type: Medical and care establishment: Other: Children's home (including secure units); measures: Value</t>
  </si>
  <si>
    <t>Establishment Type: Medical and care establishment: Other; measures: Value</t>
  </si>
  <si>
    <t>Establishment Type: Other establishments; measures: Value</t>
  </si>
  <si>
    <t>Establishment Type: Establishment not stated; measures: Value</t>
  </si>
  <si>
    <t>Qualifications: All categories: Highest level of qualification; measures: Value</t>
  </si>
  <si>
    <t>Qualifications: No qualifications; measures: Value</t>
  </si>
  <si>
    <t>Qualifications: Highest level of qualification: Level 1 qualifications; measures: Value</t>
  </si>
  <si>
    <t>Qualifications: Highest level of qualification: Level 2 qualifications; measures: Value</t>
  </si>
  <si>
    <t>Qualifications: Highest level of qualification: Apprenticeship; measures: Value</t>
  </si>
  <si>
    <t>Qualifications: Highest level of qualification: Level 3 qualifications; measures: Value</t>
  </si>
  <si>
    <t>Qualifications: Highest level of qualification: Level 4 qualifications and above; measures: Value</t>
  </si>
  <si>
    <t>Qualifications: Highest level of qualification: Other qualifications; measures: Value</t>
  </si>
  <si>
    <t>Qualifications: Schoolchildren and full-time students: Age 16 to 17; measures: Value</t>
  </si>
  <si>
    <t>Qualifications: Schoolchildren and full-time students: Age 18 and over; measures: Value</t>
  </si>
  <si>
    <t>Qualifications: Full-time students: Age 18 to 74: Economically active: In employment; measures: Value</t>
  </si>
  <si>
    <t>Qualifications: Full-time students: Age 18 to 74: Economically active: Unemployed; measures: Value</t>
  </si>
  <si>
    <t>Qualifications: Full-time students: Age 18 to 74: Economically inactive; measures: Value</t>
  </si>
  <si>
    <t>Dwelling Type: All categories: Dwelling type; measures: Value</t>
  </si>
  <si>
    <t>Dwelling Type: Unshared dwelling; measures: Value</t>
  </si>
  <si>
    <t>Dwelling Type: Shared dwelling: Two household spaces; measures: Value</t>
  </si>
  <si>
    <t>Dwelling Type: Shared dwelling: Three or more household spaces; measures: Value</t>
  </si>
  <si>
    <t>Dwelling Type: All categories: Household spaces; measures: Value</t>
  </si>
  <si>
    <t>Dwelling Type: Household spaces with at least one usual resident; measures: Value</t>
  </si>
  <si>
    <t>Dwelling Type: Household spaces with no usual residents; measures: Value</t>
  </si>
  <si>
    <t>Dwelling Type: Whole house or bungalow: Detached; measures: Value</t>
  </si>
  <si>
    <t>Dwelling Type: Whole house or bungalow: Semi-detached; measures: Value</t>
  </si>
  <si>
    <t>Dwelling Type: Whole house or bungalow: Terraced (including end-terrace); measures: Value</t>
  </si>
  <si>
    <t>Dwelling Type: Flat, maisonette or apartment: Purpose-built block of flats or tenement; measures: Value</t>
  </si>
  <si>
    <t>Dwelling Type: Flat, maisonette or apartment: Part of a converted or shared house (including bed-sits); measures: Value</t>
  </si>
  <si>
    <t>Dwelling Type: Flat, maisonette or apartment: In a commercial building; measures: Value</t>
  </si>
  <si>
    <t>Dwelling Type: Caravan or other mobile or temporary structure; measures: Value</t>
  </si>
  <si>
    <t>Output area name</t>
  </si>
  <si>
    <t>Report name</t>
  </si>
  <si>
    <t>Observation ID</t>
  </si>
  <si>
    <t>Observation Description</t>
  </si>
  <si>
    <t>Unit</t>
  </si>
  <si>
    <t>Grand Total</t>
  </si>
  <si>
    <t>Escrick Central (Carrs Meadow, Skipwith Rd, QMS, etc)</t>
  </si>
  <si>
    <t>Escrick North East (Dowers, Wenlock, etc)</t>
  </si>
  <si>
    <t>Escrick rural</t>
  </si>
  <si>
    <t>Escrick West (Main St, Carr Lane, EPG, A19, etc)</t>
  </si>
  <si>
    <t>Person</t>
  </si>
  <si>
    <t>accommodation_type</t>
  </si>
  <si>
    <t>Household</t>
  </si>
  <si>
    <t>age_arrival_uk_18a</t>
  </si>
  <si>
    <t>Born in the UK</t>
  </si>
  <si>
    <t>Arrived in the UK: Aged 0 to 4 years</t>
  </si>
  <si>
    <t>Arrived in the UK: Aged 5 to 7 years</t>
  </si>
  <si>
    <t>Arrived in the UK: Aged 8 to 9 years</t>
  </si>
  <si>
    <t>Arrived in the UK: Aged 10 to 14 years</t>
  </si>
  <si>
    <t>Arrived in the UK: Aged 15 years</t>
  </si>
  <si>
    <t>Arrived in the UK: Aged 16 to 17 years</t>
  </si>
  <si>
    <t>Arrived in the UK: Aged 18 to 19 years</t>
  </si>
  <si>
    <t>Arrived in the UK: Aged 20 to 24 years</t>
  </si>
  <si>
    <t>Arrived in the UK: Aged 25 to 29 years</t>
  </si>
  <si>
    <t>Arrived in the UK: Aged 30 to 44 years</t>
  </si>
  <si>
    <t>Arrived in the UK: Aged 45 to 59 years</t>
  </si>
  <si>
    <t>Arrived in the UK: Aged 60 to 64 years</t>
  </si>
  <si>
    <t>Arrived in the UK: Aged 65 to 74 years</t>
  </si>
  <si>
    <t>Arrived in the UK: Aged 75 to 84 years</t>
  </si>
  <si>
    <t>Arrived in the UK: Aged 85 to 89 years</t>
  </si>
  <si>
    <t>Arrived in the UK: Aged 90 years and over</t>
  </si>
  <si>
    <t>country_of_birth_12a</t>
  </si>
  <si>
    <t>Europe: United Kingdom</t>
  </si>
  <si>
    <t>Europe: EU countries: European Union EU14</t>
  </si>
  <si>
    <t>Europe: EU countries: European Union EU8</t>
  </si>
  <si>
    <t>Europe: EU countries: European Union EU2</t>
  </si>
  <si>
    <t>Europe: EU countries: All other EU countries</t>
  </si>
  <si>
    <t>Europe: Non-EU countries: All other non-EU countries</t>
  </si>
  <si>
    <t>Africa</t>
  </si>
  <si>
    <t>Middle East and Asia</t>
  </si>
  <si>
    <t>The Americas and the Caribbean</t>
  </si>
  <si>
    <t>Antarctica and Oceania (including Australasia) and Other</t>
  </si>
  <si>
    <t>British Overseas</t>
  </si>
  <si>
    <t>economic_activity</t>
  </si>
  <si>
    <t>ethnic_group_tb_20b</t>
  </si>
  <si>
    <t>Asian, Asian British or Asian Welsh: Bangladeshi</t>
  </si>
  <si>
    <t>Asian, Asian British or Asian Welsh: Chinese</t>
  </si>
  <si>
    <t>Asian, Asian British or Asian Welsh: Indian</t>
  </si>
  <si>
    <t>Asian, Asian British or Asian Welsh: Pakistani</t>
  </si>
  <si>
    <t>Asian, Asian British or Asian Welsh: Other Asian</t>
  </si>
  <si>
    <t>Black, Black British, Black Welsh, Caribbean or African: African</t>
  </si>
  <si>
    <t>Black, Black British, Black Welsh, Caribbean or African: Caribbean</t>
  </si>
  <si>
    <t>Black, Black British, Black Welsh, Caribbean or African: Other Black</t>
  </si>
  <si>
    <t>Mixed or Multiple ethnic groups: White and Asian</t>
  </si>
  <si>
    <t>Mixed or Multiple ethnic groups: White and Black African</t>
  </si>
  <si>
    <t>Mixed or Multiple ethnic groups: White and Black Caribbean</t>
  </si>
  <si>
    <t>Mixed or Multiple ethnic groups: Other Mixed or Multiple ethnic groups</t>
  </si>
  <si>
    <t>White: English, Welsh, Scottish, Northern Irish or British</t>
  </si>
  <si>
    <t>White: Irish</t>
  </si>
  <si>
    <t>White: Gypsy or Irish Traveller</t>
  </si>
  <si>
    <t>White: Roma</t>
  </si>
  <si>
    <t>White: Other White</t>
  </si>
  <si>
    <t>Other ethnic group: Arab</t>
  </si>
  <si>
    <t>Other ethnic group: Any other ethnic group</t>
  </si>
  <si>
    <t>heating_type</t>
  </si>
  <si>
    <t>No central heating</t>
  </si>
  <si>
    <t>Mains gas only</t>
  </si>
  <si>
    <t>Tank or bottled gas only</t>
  </si>
  <si>
    <t>Electric only</t>
  </si>
  <si>
    <t>Oil only</t>
  </si>
  <si>
    <t>Wood only</t>
  </si>
  <si>
    <t>Solid fuel only</t>
  </si>
  <si>
    <t>Renewable energy only</t>
  </si>
  <si>
    <t>District or communal heat networks only</t>
  </si>
  <si>
    <t>Other central heating only</t>
  </si>
  <si>
    <t>Two or more types of central heating (not including renewable energy)</t>
  </si>
  <si>
    <t>Two or more types of central heating (including renewable energy)</t>
  </si>
  <si>
    <t>hh_deprivation</t>
  </si>
  <si>
    <t>hh_family_composition_15a</t>
  </si>
  <si>
    <t>One person household: Aged 66 years and over</t>
  </si>
  <si>
    <t>One person household: Other</t>
  </si>
  <si>
    <t>hh_size_9a</t>
  </si>
  <si>
    <t>hh_tenure_9a</t>
  </si>
  <si>
    <t>highest_qualification</t>
  </si>
  <si>
    <t>No qualifications</t>
  </si>
  <si>
    <t>Level 1 and entry level qualifications: 1 to 4 GCSEs grade A* to C , Any GCSEs at other grades, O levels or CSEs (any grades), 1 AS level, NVQ level 1, Foundation GNVQ, Basic or Essential Skills</t>
  </si>
  <si>
    <t>Level 2 qualifications: 5 or more GCSEs (A* to C or 9 to 4), O levels (passes), CSEs (grade 1), School Certification, 1 A level, 2 to 3 AS levels, VCEs, Intermediate or Higher Diploma, Welsh Baccalaureate Intermediate Diploma, NVQ level 2, Intermediate GNVQ, City and Guilds Craft, BTEC First or General Diploma, RSA Diploma</t>
  </si>
  <si>
    <t>Apprenticeship</t>
  </si>
  <si>
    <t>Level 3 qualifications: 2 or more A levels or VCEs, 4 or more AS levels, Higher School Certificate, Progression or Advanced Diploma, Welsh Baccalaureate Advance Diploma, NVQ level 3; Advanced GNVQ, City and Guilds Advanced Craft, ONC, OND, BTEC National, RSA Advanced Diploma</t>
  </si>
  <si>
    <t>Level 4 qualifications and above: degree (BA, BSc), higher degree (MA, PhD, PGCE), NVQ level 4 to 5, HNC, HND, RSA Higher Diploma, BTEC Higher level, professional qualifications (for example, teaching, nursing, accountancy)</t>
  </si>
  <si>
    <t>Other: vocational or work-related qualifications, other qualifications achieved in England or Wales, qualifications achieved outside England or Wales (equivalent not stated or unknown)</t>
  </si>
  <si>
    <t>legal_partnership_status</t>
  </si>
  <si>
    <t>migrant_ind</t>
  </si>
  <si>
    <t>Address one year ago is the same as the address of enumeration</t>
  </si>
  <si>
    <t>Address one year ago is student term-time or boarding school address in the UK</t>
  </si>
  <si>
    <t>Migrant from within the UK: Address one year ago was in the UK</t>
  </si>
  <si>
    <t>Migrant from outside the UK: Address one year ago was outside the UK</t>
  </si>
  <si>
    <t>national_identity_all</t>
  </si>
  <si>
    <t>number_bedrooms_5a</t>
  </si>
  <si>
    <t>number_of_cars_5a</t>
  </si>
  <si>
    <t>occupancy_rating_bedrooms_6a</t>
  </si>
  <si>
    <t>passports_all_27a</t>
  </si>
  <si>
    <t>Europe: Ireland</t>
  </si>
  <si>
    <t>Europe: Other Europe: EU Member countries: France</t>
  </si>
  <si>
    <t>Europe: Other Europe: EU Member countries: Germany</t>
  </si>
  <si>
    <t>Europe: Other Europe: EU Member countries: Italy</t>
  </si>
  <si>
    <t>Europe: Other Europe: EU Member countries: Portugal</t>
  </si>
  <si>
    <t>Europe: Other Europe: EU Member countries: Spain</t>
  </si>
  <si>
    <t>Europe: Other Europe: EU Member countries: Lithuania</t>
  </si>
  <si>
    <t>Europe: Other Europe: EU Member countries: Poland</t>
  </si>
  <si>
    <t>Europe: Other Europe: EU Member countries: Romania</t>
  </si>
  <si>
    <t>Europe: Other Europe: EU Member countries: Other EU countries</t>
  </si>
  <si>
    <t>Europe: Other Europe: Rest of Europe: Turkey</t>
  </si>
  <si>
    <t>Europe: Other Europe: Rest of Europe: Other Europe</t>
  </si>
  <si>
    <t>Africa: North Africa</t>
  </si>
  <si>
    <t>Africa: Central and Western Africa</t>
  </si>
  <si>
    <t>Africa: South and Eastern Africa</t>
  </si>
  <si>
    <t>Middle East and Asia: Middle East</t>
  </si>
  <si>
    <t>Middle East and Asia: Eastern Asia</t>
  </si>
  <si>
    <t>Middle East and Asia: Southern Asia</t>
  </si>
  <si>
    <t>Middle East and Asia: South-East Asia</t>
  </si>
  <si>
    <t>Middle East and Asia: Central Asia</t>
  </si>
  <si>
    <t>The Americas and the Caribbean: North America and the Caribbean</t>
  </si>
  <si>
    <t>The Americas and the Caribbean: Central and South America</t>
  </si>
  <si>
    <t>Antarctica and Oceania, including Australasia</t>
  </si>
  <si>
    <t>British Overseas Territories</t>
  </si>
  <si>
    <t>No passport held</t>
  </si>
  <si>
    <t>religion_tb</t>
  </si>
  <si>
    <t>residence_length_6b</t>
  </si>
  <si>
    <t>10 years or more</t>
  </si>
  <si>
    <t>5 years or more, but less than 10 years</t>
  </si>
  <si>
    <t>2 years or more, but less than 5 years</t>
  </si>
  <si>
    <t>Less than 2 years</t>
  </si>
  <si>
    <t>residence_type</t>
  </si>
  <si>
    <t>sex</t>
  </si>
  <si>
    <t>Female</t>
  </si>
  <si>
    <t>Male</t>
  </si>
  <si>
    <t>transport_to_workplace_12a</t>
  </si>
  <si>
    <t>voa_number_of_rooms_9a</t>
  </si>
  <si>
    <t>workplace_travel</t>
  </si>
  <si>
    <t>Less than 2km</t>
  </si>
  <si>
    <t>2km to less than 5km</t>
  </si>
  <si>
    <t>5km to less than 10km</t>
  </si>
  <si>
    <t>10km to less than 20km</t>
  </si>
  <si>
    <t>20km to less than 30km</t>
  </si>
  <si>
    <t>30km to less than 40km</t>
  </si>
  <si>
    <t>40km to less than 60km</t>
  </si>
  <si>
    <t>60km and over</t>
  </si>
  <si>
    <t>Works mainly from home</t>
  </si>
  <si>
    <t>Works mainly at an offshore installation, in no fixed place, or outside the UK</t>
  </si>
  <si>
    <t>year_arrival_uk</t>
  </si>
  <si>
    <t>Arrived before 1951</t>
  </si>
  <si>
    <t>Arrived 1951 to 1960</t>
  </si>
  <si>
    <t>Arrived 1961 to 1970</t>
  </si>
  <si>
    <t>Arrived 1971 to 1980</t>
  </si>
  <si>
    <t>Arrived 1981 to 1990</t>
  </si>
  <si>
    <t>Arrived 1991 to 2000</t>
  </si>
  <si>
    <t>Arrived 2001 to 2010</t>
  </si>
  <si>
    <t>Arrived 2011 to 2013</t>
  </si>
  <si>
    <t>Arrived 2014 to 2016</t>
  </si>
  <si>
    <t>Arrived 2017 to 2019</t>
  </si>
  <si>
    <t>Arrived 2020 to 2021</t>
  </si>
  <si>
    <t>Total</t>
  </si>
  <si>
    <t>n/a</t>
  </si>
  <si>
    <t>Economic Activity: All usual residents aged 16 to 74; measures: Value</t>
  </si>
  <si>
    <t>Economic Activity: Economically active; measures: Value</t>
  </si>
  <si>
    <t>Economic Activity: Economically active: In employment; measures: Value</t>
  </si>
  <si>
    <t>Economic Activity: Economically active: Employee: Part-time; measures: Value</t>
  </si>
  <si>
    <t>Economic Activity: Economically active: Employee: Full-time; measures: Value</t>
  </si>
  <si>
    <t>Economic Activity: Economically active: Self-employed; measures: Value</t>
  </si>
  <si>
    <t>Economic Activity: Economically active: Unemployed; measures: Value</t>
  </si>
  <si>
    <t>Economic Activity: Economically active: Full-time student; measures: Value</t>
  </si>
  <si>
    <t>Economic Activity: Economically Inactive; measures: Value</t>
  </si>
  <si>
    <t>Economic Activity: Economically inactive: Retired; measures: Value</t>
  </si>
  <si>
    <t>Economic Activity: Economically inactive: Student (including full-time students); measures: Value</t>
  </si>
  <si>
    <t>Economic Activity: Economically inactive: Looking after home or family; measures: Value</t>
  </si>
  <si>
    <t>Economic Activity: Economically inactive: Long-term sick or disabled; measures: Value</t>
  </si>
  <si>
    <t>Economic Activity: Economically inactive: Other; measures: Value</t>
  </si>
  <si>
    <t>2011</t>
  </si>
  <si>
    <t>2021</t>
  </si>
  <si>
    <t>2001</t>
  </si>
  <si>
    <t>Economic Activity: Unemployed: Age 16 to 24; measures: Value</t>
  </si>
  <si>
    <t>Economic Activity: Unemployed: Age 50 to 74; measures: Value</t>
  </si>
  <si>
    <t>Economic Activity: Unemployed: Never worked; measures: Value</t>
  </si>
  <si>
    <t>Economic Activity: Long-term unemployed; measures: Value</t>
  </si>
  <si>
    <t>Change 2001-2011</t>
  </si>
  <si>
    <t>Change 2011-2021</t>
  </si>
  <si>
    <t>% Change 2011-2021</t>
  </si>
  <si>
    <t>% Change 2001-2011</t>
  </si>
  <si>
    <t>Method of Travel to Work: All people aged 16 to 74 in employment</t>
  </si>
  <si>
    <t>Method of Travel to Work: Work mainly at or from home</t>
  </si>
  <si>
    <t>Method of Travel to Work: Underground, metro, light rail, tram</t>
  </si>
  <si>
    <t>Method of Travel to Work: Train</t>
  </si>
  <si>
    <t>Method of Travel to Work: Bus, minibus or coach</t>
  </si>
  <si>
    <t>Method of Travel to Work: Motorcycle, scooter or moped</t>
  </si>
  <si>
    <t>Method of Travel to Work: Driving a car or van</t>
  </si>
  <si>
    <t>Method of Travel to Work: Passenger in a car or van</t>
  </si>
  <si>
    <t>Method of Travel to Work: Taxi or minicab</t>
  </si>
  <si>
    <t>Method of Travel to Work: Bicycle</t>
  </si>
  <si>
    <t>Method of Travel to Work: On foot</t>
  </si>
  <si>
    <t>Method of Travel to Work: Other</t>
  </si>
  <si>
    <t>Method of Travel to Work: Average distance (km) travelled to fixed place of work</t>
  </si>
  <si>
    <t>Escrick Key Census Statistics 2001 - 2011 - 2021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</si>
</sst>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_ ;[Red]\-0\ "/>
    <numFmt numFmtId="167" formatCode="0.0_ ;[Red]\-0.0\ "/>
    <numFmt numFmtId="168" formatCode="0%_ ;[Red]\-0%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Border="1" applyAlignment="1">
      <alignment wrapText="1"/>
    </xf>
    <xf numFmtId="0" fontId="1" fillId="0" borderId="2" xfId="1" applyFont="1" applyBorder="1" applyAlignment="1">
      <alignment horizontal="right" wrapText="1"/>
    </xf>
    <xf numFmtId="0" fontId="1" fillId="3" borderId="2" xfId="1" applyFont="1" applyFill="1" applyBorder="1" applyAlignment="1">
      <alignment wrapText="1"/>
    </xf>
    <xf numFmtId="0" fontId="1" fillId="3" borderId="2" xfId="1" applyFont="1" applyFill="1" applyBorder="1" applyAlignment="1">
      <alignment horizontal="right" wrapText="1"/>
    </xf>
    <xf numFmtId="0" fontId="0" fillId="3" borderId="0" xfId="0" applyFill="1"/>
    <xf numFmtId="3" fontId="0" fillId="0" borderId="0" xfId="0" applyNumberFormat="1"/>
    <xf numFmtId="0" fontId="5" fillId="0" borderId="0" xfId="0" applyFont="1" applyAlignment="1">
      <alignment vertical="center" wrapText="1"/>
    </xf>
    <xf numFmtId="0" fontId="6" fillId="0" borderId="0" xfId="0" applyFont="1"/>
    <xf numFmtId="166" fontId="6" fillId="0" borderId="0" xfId="0" applyNumberFormat="1" applyFont="1"/>
    <xf numFmtId="168" fontId="6" fillId="0" borderId="0" xfId="3" applyNumberFormat="1" applyFont="1"/>
    <xf numFmtId="164" fontId="6" fillId="0" borderId="0" xfId="2" applyNumberFormat="1" applyFont="1" applyFill="1" applyBorder="1"/>
    <xf numFmtId="167" fontId="6" fillId="0" borderId="0" xfId="0" applyNumberFormat="1" applyFont="1"/>
    <xf numFmtId="168" fontId="6" fillId="0" borderId="0" xfId="0" applyNumberFormat="1" applyFont="1"/>
    <xf numFmtId="0" fontId="8" fillId="0" borderId="0" xfId="0" applyFont="1" applyAlignment="1">
      <alignment vertical="center" wrapText="1"/>
    </xf>
    <xf numFmtId="165" fontId="9" fillId="0" borderId="0" xfId="2" applyNumberFormat="1" applyFont="1" applyFill="1" applyBorder="1" applyAlignment="1">
      <alignment horizontal="right" vertical="center" wrapText="1"/>
    </xf>
    <xf numFmtId="165" fontId="6" fillId="0" borderId="0" xfId="2" applyNumberFormat="1" applyFont="1"/>
    <xf numFmtId="165" fontId="9" fillId="0" borderId="0" xfId="2" applyNumberFormat="1" applyFont="1" applyFill="1" applyAlignment="1">
      <alignment horizontal="right" vertical="center" wrapText="1"/>
    </xf>
    <xf numFmtId="165" fontId="10" fillId="0" borderId="0" xfId="2" applyNumberFormat="1" applyFont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7" fillId="5" borderId="0" xfId="0" applyFont="1" applyFill="1" applyAlignment="1">
      <alignment horizontal="left" wrapText="1"/>
    </xf>
    <xf numFmtId="0" fontId="6" fillId="5" borderId="0" xfId="0" applyFont="1" applyFill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4" fontId="6" fillId="0" borderId="3" xfId="2" applyNumberFormat="1" applyFont="1" applyFill="1" applyBorder="1"/>
    <xf numFmtId="167" fontId="6" fillId="0" borderId="3" xfId="0" applyNumberFormat="1" applyFont="1" applyBorder="1"/>
    <xf numFmtId="168" fontId="6" fillId="0" borderId="3" xfId="3" applyNumberFormat="1" applyFont="1" applyBorder="1"/>
    <xf numFmtId="164" fontId="9" fillId="0" borderId="0" xfId="2" applyNumberFormat="1" applyFont="1" applyFill="1" applyAlignment="1">
      <alignment horizontal="right" vertical="center" wrapText="1"/>
    </xf>
  </cellXfs>
  <cellStyles count="4">
    <cellStyle name="Comma" xfId="2" builtinId="3"/>
    <cellStyle name="Normal" xfId="0" builtinId="0"/>
    <cellStyle name="Normal_Sheet1" xfId="1" xr:uid="{484DD3B0-9424-495D-A795-0D2D2FEF993D}"/>
    <cellStyle name="Percent" xfId="3" builtinId="5"/>
  </cellStyles>
  <dxfs count="10">
    <dxf>
      <font>
        <strike val="0"/>
        <outline val="0"/>
        <shadow val="0"/>
        <u val="none"/>
        <vertAlign val="baseline"/>
        <name val="Calibri"/>
        <family val="2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8" formatCode="0%_ ;[Red]\-0%\ 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0_ ;[Red]\-0\ 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8" formatCode="0%_ ;[Red]\-0%\ 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6" formatCode="0_ ;[Red]\-0\ 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4E9801-35B6-4DB7-86A6-2B17F5EA230F}" name="Table1" displayName="Table1" ref="A2:H133" totalsRowShown="0" headerRowDxfId="0" dataDxfId="9">
  <autoFilter ref="A2:H133" xr:uid="{457D42A8-895A-4DEB-AC1C-3866FFC6DB94}"/>
  <tableColumns count="8">
    <tableColumn id="1" xr3:uid="{337D1DB9-B3FF-409C-99DA-16B331143E67}" name="Measure" dataDxfId="8"/>
    <tableColumn id="12" xr3:uid="{24651BEF-6A69-4103-84D2-F532C45B9EFA}" name="2001" dataDxfId="7"/>
    <tableColumn id="6" xr3:uid="{E8FCE699-A4E0-41AB-BD7E-9FB6229D25C5}" name="2011" dataDxfId="6"/>
    <tableColumn id="7" xr3:uid="{1E14F657-F270-4364-8E6A-A542FBC87286}" name="2021" dataDxfId="5"/>
    <tableColumn id="13" xr3:uid="{4E49CD5B-D47A-4E30-9A82-0EA6A9B3F3CE}" name="Change 2001-2011" dataDxfId="4">
      <calculatedColumnFormula>C3-B3</calculatedColumnFormula>
    </tableColumn>
    <tableColumn id="14" xr3:uid="{E19D140C-9802-4415-BCA7-344C92530748}" name="% Change 2001-2011" dataDxfId="3">
      <calculatedColumnFormula>IF(B3&gt;0,E3/B3,"n/a")</calculatedColumnFormula>
    </tableColumn>
    <tableColumn id="8" xr3:uid="{269409E5-D8DA-410C-A8C7-F2A1212B59C2}" name="Change 2011-2021" dataDxfId="2">
      <calculatedColumnFormula>D3-C3</calculatedColumnFormula>
    </tableColumn>
    <tableColumn id="9" xr3:uid="{EA4DA2B8-3BE8-4B18-9449-3F0EE020625D}" name="% Change 2011-2021" dataDxfId="1" dataCellStyle="Percent">
      <calculatedColumnFormula>IF(C3&gt;0,G3/C3,"n/a")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D824B-94E6-4633-8D26-A4651DD877C9}">
  <dimension ref="A1:D168"/>
  <sheetViews>
    <sheetView workbookViewId="0">
      <selection activeCell="C172" sqref="C172"/>
    </sheetView>
  </sheetViews>
  <sheetFormatPr defaultRowHeight="14.4" x14ac:dyDescent="0.3"/>
  <cols>
    <col min="1" max="1" width="30" bestFit="1" customWidth="1"/>
    <col min="2" max="2" width="32.77734375" bestFit="1" customWidth="1"/>
    <col min="3" max="3" width="83.21875" customWidth="1"/>
    <col min="4" max="4" width="11.88671875" bestFit="1" customWidth="1"/>
  </cols>
  <sheetData>
    <row r="1" spans="1:4" x14ac:dyDescent="0.3">
      <c r="A1" s="1" t="s">
        <v>0</v>
      </c>
      <c r="B1" s="1" t="s">
        <v>78</v>
      </c>
      <c r="C1" s="1" t="s">
        <v>79</v>
      </c>
      <c r="D1" s="1" t="s">
        <v>1</v>
      </c>
    </row>
    <row r="2" spans="1:4" x14ac:dyDescent="0.3">
      <c r="A2" s="2" t="s">
        <v>2</v>
      </c>
      <c r="B2" s="3">
        <v>1</v>
      </c>
      <c r="C2" s="2" t="s">
        <v>3</v>
      </c>
      <c r="D2" s="3">
        <v>1067</v>
      </c>
    </row>
    <row r="3" spans="1:4" x14ac:dyDescent="0.3">
      <c r="A3" s="2" t="s">
        <v>2</v>
      </c>
      <c r="B3" s="3">
        <v>2</v>
      </c>
      <c r="C3" s="2" t="s">
        <v>4</v>
      </c>
      <c r="D3" s="3">
        <v>130</v>
      </c>
    </row>
    <row r="4" spans="1:4" x14ac:dyDescent="0.3">
      <c r="A4" s="4" t="s">
        <v>2</v>
      </c>
      <c r="B4" s="5">
        <v>-8</v>
      </c>
      <c r="C4" s="4" t="s">
        <v>5</v>
      </c>
      <c r="D4" s="5">
        <v>248</v>
      </c>
    </row>
    <row r="5" spans="1:4" x14ac:dyDescent="0.3">
      <c r="A5" s="4" t="s">
        <v>2</v>
      </c>
      <c r="B5" s="5">
        <v>1</v>
      </c>
      <c r="C5" s="4" t="s">
        <v>6</v>
      </c>
      <c r="D5" s="5">
        <v>236</v>
      </c>
    </row>
    <row r="6" spans="1:4" x14ac:dyDescent="0.3">
      <c r="A6" s="4" t="s">
        <v>2</v>
      </c>
      <c r="B6" s="5">
        <v>2</v>
      </c>
      <c r="C6" s="4" t="s">
        <v>7</v>
      </c>
      <c r="D6" s="5">
        <v>574</v>
      </c>
    </row>
    <row r="7" spans="1:4" x14ac:dyDescent="0.3">
      <c r="A7" s="4" t="s">
        <v>2</v>
      </c>
      <c r="B7" s="5">
        <v>3</v>
      </c>
      <c r="C7" s="4" t="s">
        <v>8</v>
      </c>
      <c r="D7" s="5">
        <v>3</v>
      </c>
    </row>
    <row r="8" spans="1:4" x14ac:dyDescent="0.3">
      <c r="A8" s="4" t="s">
        <v>2</v>
      </c>
      <c r="B8" s="5">
        <v>4</v>
      </c>
      <c r="C8" s="4" t="s">
        <v>9</v>
      </c>
      <c r="D8" s="5">
        <v>0</v>
      </c>
    </row>
    <row r="9" spans="1:4" x14ac:dyDescent="0.3">
      <c r="A9" s="4" t="s">
        <v>2</v>
      </c>
      <c r="B9" s="5">
        <v>5</v>
      </c>
      <c r="C9" s="4" t="s">
        <v>10</v>
      </c>
      <c r="D9" s="5">
        <v>1</v>
      </c>
    </row>
    <row r="10" spans="1:4" x14ac:dyDescent="0.3">
      <c r="A10" s="4" t="s">
        <v>2</v>
      </c>
      <c r="B10" s="5">
        <v>6</v>
      </c>
      <c r="C10" s="4" t="s">
        <v>11</v>
      </c>
      <c r="D10" s="5">
        <v>18</v>
      </c>
    </row>
    <row r="11" spans="1:4" x14ac:dyDescent="0.3">
      <c r="A11" s="4" t="s">
        <v>2</v>
      </c>
      <c r="B11" s="5">
        <v>7</v>
      </c>
      <c r="C11" s="4" t="s">
        <v>12</v>
      </c>
      <c r="D11" s="5">
        <v>0</v>
      </c>
    </row>
    <row r="12" spans="1:4" x14ac:dyDescent="0.3">
      <c r="A12" s="4" t="s">
        <v>2</v>
      </c>
      <c r="B12" s="5">
        <v>8</v>
      </c>
      <c r="C12" s="4" t="s">
        <v>13</v>
      </c>
      <c r="D12" s="5">
        <v>54</v>
      </c>
    </row>
    <row r="13" spans="1:4" x14ac:dyDescent="0.3">
      <c r="A13" s="4" t="s">
        <v>2</v>
      </c>
      <c r="B13" s="5">
        <v>9</v>
      </c>
      <c r="C13" s="4" t="s">
        <v>14</v>
      </c>
      <c r="D13" s="5">
        <v>0</v>
      </c>
    </row>
    <row r="14" spans="1:4" x14ac:dyDescent="0.3">
      <c r="A14" s="4" t="s">
        <v>2</v>
      </c>
      <c r="B14" s="5">
        <v>10</v>
      </c>
      <c r="C14" s="4" t="s">
        <v>15</v>
      </c>
      <c r="D14" s="5">
        <v>63</v>
      </c>
    </row>
    <row r="15" spans="1:4" x14ac:dyDescent="0.3">
      <c r="A15" s="4" t="s">
        <v>2</v>
      </c>
      <c r="B15" s="5">
        <v>11</v>
      </c>
      <c r="C15" s="4" t="s">
        <v>16</v>
      </c>
      <c r="D15" s="5">
        <v>0</v>
      </c>
    </row>
    <row r="16" spans="1:4" x14ac:dyDescent="0.3">
      <c r="A16" s="2" t="s">
        <v>2</v>
      </c>
      <c r="B16" s="3">
        <v>-8</v>
      </c>
      <c r="C16" s="2" t="s">
        <v>5</v>
      </c>
      <c r="D16" s="3">
        <v>248</v>
      </c>
    </row>
    <row r="17" spans="1:4" x14ac:dyDescent="0.3">
      <c r="A17" s="2" t="s">
        <v>2</v>
      </c>
      <c r="B17" s="3">
        <v>1</v>
      </c>
      <c r="C17" s="2" t="s">
        <v>6</v>
      </c>
      <c r="D17" s="3">
        <v>236</v>
      </c>
    </row>
    <row r="18" spans="1:4" x14ac:dyDescent="0.3">
      <c r="A18" s="2" t="s">
        <v>2</v>
      </c>
      <c r="B18" s="3">
        <v>2</v>
      </c>
      <c r="C18" s="2" t="s">
        <v>7</v>
      </c>
      <c r="D18" s="3">
        <v>574</v>
      </c>
    </row>
    <row r="19" spans="1:4" x14ac:dyDescent="0.3">
      <c r="A19" s="2" t="s">
        <v>2</v>
      </c>
      <c r="B19" s="3">
        <v>3</v>
      </c>
      <c r="C19" s="2" t="s">
        <v>8</v>
      </c>
      <c r="D19" s="3">
        <v>3</v>
      </c>
    </row>
    <row r="20" spans="1:4" x14ac:dyDescent="0.3">
      <c r="A20" s="2" t="s">
        <v>2</v>
      </c>
      <c r="B20" s="3">
        <v>4</v>
      </c>
      <c r="C20" s="2" t="s">
        <v>9</v>
      </c>
      <c r="D20" s="3">
        <v>0</v>
      </c>
    </row>
    <row r="21" spans="1:4" x14ac:dyDescent="0.3">
      <c r="A21" s="2" t="s">
        <v>2</v>
      </c>
      <c r="B21" s="3">
        <v>5</v>
      </c>
      <c r="C21" s="2" t="s">
        <v>10</v>
      </c>
      <c r="D21" s="3">
        <v>1</v>
      </c>
    </row>
    <row r="22" spans="1:4" x14ac:dyDescent="0.3">
      <c r="A22" s="2" t="s">
        <v>2</v>
      </c>
      <c r="B22" s="3">
        <v>6</v>
      </c>
      <c r="C22" s="2" t="s">
        <v>11</v>
      </c>
      <c r="D22" s="3">
        <v>18</v>
      </c>
    </row>
    <row r="23" spans="1:4" x14ac:dyDescent="0.3">
      <c r="A23" s="2" t="s">
        <v>2</v>
      </c>
      <c r="B23" s="3">
        <v>7</v>
      </c>
      <c r="C23" s="2" t="s">
        <v>12</v>
      </c>
      <c r="D23" s="3">
        <v>0</v>
      </c>
    </row>
    <row r="24" spans="1:4" x14ac:dyDescent="0.3">
      <c r="A24" s="2" t="s">
        <v>2</v>
      </c>
      <c r="B24" s="3">
        <v>8</v>
      </c>
      <c r="C24" s="2" t="s">
        <v>13</v>
      </c>
      <c r="D24" s="3">
        <v>54</v>
      </c>
    </row>
    <row r="25" spans="1:4" x14ac:dyDescent="0.3">
      <c r="A25" s="2" t="s">
        <v>2</v>
      </c>
      <c r="B25" s="3">
        <v>9</v>
      </c>
      <c r="C25" s="2" t="s">
        <v>14</v>
      </c>
      <c r="D25" s="3">
        <v>0</v>
      </c>
    </row>
    <row r="26" spans="1:4" x14ac:dyDescent="0.3">
      <c r="A26" s="2" t="s">
        <v>2</v>
      </c>
      <c r="B26" s="3">
        <v>10</v>
      </c>
      <c r="C26" s="2" t="s">
        <v>15</v>
      </c>
      <c r="D26" s="3">
        <v>63</v>
      </c>
    </row>
    <row r="27" spans="1:4" x14ac:dyDescent="0.3">
      <c r="A27" s="2" t="s">
        <v>2</v>
      </c>
      <c r="B27" s="3">
        <v>11</v>
      </c>
      <c r="C27" s="2" t="s">
        <v>16</v>
      </c>
      <c r="D27" s="3">
        <v>0</v>
      </c>
    </row>
    <row r="28" spans="1:4" x14ac:dyDescent="0.3">
      <c r="A28" s="4" t="s">
        <v>2</v>
      </c>
      <c r="B28" s="5">
        <v>-8</v>
      </c>
      <c r="C28" s="4" t="s">
        <v>5</v>
      </c>
      <c r="D28" s="5">
        <v>0</v>
      </c>
    </row>
    <row r="29" spans="1:4" x14ac:dyDescent="0.3">
      <c r="A29" s="4" t="s">
        <v>2</v>
      </c>
      <c r="B29" s="5">
        <v>1</v>
      </c>
      <c r="C29" s="4" t="s">
        <v>17</v>
      </c>
      <c r="D29" s="5">
        <v>64</v>
      </c>
    </row>
    <row r="30" spans="1:4" x14ac:dyDescent="0.3">
      <c r="A30" s="4" t="s">
        <v>2</v>
      </c>
      <c r="B30" s="5">
        <v>2</v>
      </c>
      <c r="C30" s="4" t="s">
        <v>18</v>
      </c>
      <c r="D30" s="5">
        <v>36</v>
      </c>
    </row>
    <row r="31" spans="1:4" x14ac:dyDescent="0.3">
      <c r="A31" s="4" t="s">
        <v>2</v>
      </c>
      <c r="B31" s="5">
        <v>3</v>
      </c>
      <c r="C31" s="4" t="s">
        <v>19</v>
      </c>
      <c r="D31" s="5">
        <v>74</v>
      </c>
    </row>
    <row r="32" spans="1:4" x14ac:dyDescent="0.3">
      <c r="A32" s="4" t="s">
        <v>2</v>
      </c>
      <c r="B32" s="5">
        <v>4</v>
      </c>
      <c r="C32" s="4" t="s">
        <v>20</v>
      </c>
      <c r="D32" s="5">
        <v>73</v>
      </c>
    </row>
    <row r="33" spans="1:4" x14ac:dyDescent="0.3">
      <c r="A33" s="4" t="s">
        <v>2</v>
      </c>
      <c r="B33" s="5">
        <v>5</v>
      </c>
      <c r="C33" s="4" t="s">
        <v>21</v>
      </c>
      <c r="D33" s="5">
        <v>102</v>
      </c>
    </row>
    <row r="34" spans="1:4" x14ac:dyDescent="0.3">
      <c r="A34" s="4" t="s">
        <v>2</v>
      </c>
      <c r="B34" s="5">
        <v>6</v>
      </c>
      <c r="C34" s="4" t="s">
        <v>22</v>
      </c>
      <c r="D34" s="5">
        <v>28</v>
      </c>
    </row>
    <row r="35" spans="1:4" x14ac:dyDescent="0.3">
      <c r="A35" s="4" t="s">
        <v>2</v>
      </c>
      <c r="B35" s="5">
        <v>7</v>
      </c>
      <c r="C35" s="4" t="s">
        <v>23</v>
      </c>
      <c r="D35" s="5">
        <v>16</v>
      </c>
    </row>
    <row r="36" spans="1:4" x14ac:dyDescent="0.3">
      <c r="A36" s="4" t="s">
        <v>2</v>
      </c>
      <c r="B36" s="5">
        <v>8</v>
      </c>
      <c r="C36" s="4" t="s">
        <v>24</v>
      </c>
      <c r="D36" s="5">
        <v>12</v>
      </c>
    </row>
    <row r="37" spans="1:4" x14ac:dyDescent="0.3">
      <c r="A37" s="4" t="s">
        <v>2</v>
      </c>
      <c r="B37" s="5">
        <v>9</v>
      </c>
      <c r="C37" s="4" t="s">
        <v>25</v>
      </c>
      <c r="D37" s="5">
        <v>0</v>
      </c>
    </row>
    <row r="38" spans="1:4" x14ac:dyDescent="0.3">
      <c r="A38" s="4" t="s">
        <v>2</v>
      </c>
      <c r="B38" s="5">
        <v>10</v>
      </c>
      <c r="C38" s="4" t="s">
        <v>26</v>
      </c>
      <c r="D38" s="5">
        <v>9</v>
      </c>
    </row>
    <row r="39" spans="1:4" x14ac:dyDescent="0.3">
      <c r="A39" s="4" t="s">
        <v>2</v>
      </c>
      <c r="B39" s="5">
        <v>11</v>
      </c>
      <c r="C39" s="4" t="s">
        <v>27</v>
      </c>
      <c r="D39" s="5">
        <v>13</v>
      </c>
    </row>
    <row r="40" spans="1:4" x14ac:dyDescent="0.3">
      <c r="A40" s="4" t="s">
        <v>2</v>
      </c>
      <c r="B40" s="5">
        <v>12</v>
      </c>
      <c r="C40" s="4" t="s">
        <v>28</v>
      </c>
      <c r="D40" s="5">
        <v>0</v>
      </c>
    </row>
    <row r="41" spans="1:4" x14ac:dyDescent="0.3">
      <c r="A41" s="4" t="s">
        <v>2</v>
      </c>
      <c r="B41" s="5">
        <v>13</v>
      </c>
      <c r="C41" s="4" t="s">
        <v>29</v>
      </c>
      <c r="D41" s="5">
        <v>2</v>
      </c>
    </row>
    <row r="42" spans="1:4" x14ac:dyDescent="0.3">
      <c r="A42" s="4" t="s">
        <v>2</v>
      </c>
      <c r="B42" s="5">
        <v>14</v>
      </c>
      <c r="C42" s="4" t="s">
        <v>30</v>
      </c>
      <c r="D42" s="5">
        <v>11</v>
      </c>
    </row>
    <row r="43" spans="1:4" x14ac:dyDescent="0.3">
      <c r="A43" s="2" t="s">
        <v>2</v>
      </c>
      <c r="B43" s="3">
        <v>0</v>
      </c>
      <c r="C43" s="2" t="s">
        <v>31</v>
      </c>
      <c r="D43" s="3">
        <v>0</v>
      </c>
    </row>
    <row r="44" spans="1:4" x14ac:dyDescent="0.3">
      <c r="A44" s="2" t="s">
        <v>2</v>
      </c>
      <c r="B44" s="3">
        <v>1</v>
      </c>
      <c r="C44" s="2" t="s">
        <v>32</v>
      </c>
      <c r="D44" s="3">
        <v>100</v>
      </c>
    </row>
    <row r="45" spans="1:4" x14ac:dyDescent="0.3">
      <c r="A45" s="2" t="s">
        <v>2</v>
      </c>
      <c r="B45" s="3">
        <v>2</v>
      </c>
      <c r="C45" s="2" t="s">
        <v>33</v>
      </c>
      <c r="D45" s="3">
        <v>180</v>
      </c>
    </row>
    <row r="46" spans="1:4" x14ac:dyDescent="0.3">
      <c r="A46" s="2" t="s">
        <v>2</v>
      </c>
      <c r="B46" s="3">
        <v>3</v>
      </c>
      <c r="C46" s="2" t="s">
        <v>34</v>
      </c>
      <c r="D46" s="3">
        <v>59</v>
      </c>
    </row>
    <row r="47" spans="1:4" x14ac:dyDescent="0.3">
      <c r="A47" s="2" t="s">
        <v>2</v>
      </c>
      <c r="B47" s="3">
        <v>4</v>
      </c>
      <c r="C47" s="2" t="s">
        <v>35</v>
      </c>
      <c r="D47" s="3">
        <v>84</v>
      </c>
    </row>
    <row r="48" spans="1:4" x14ac:dyDescent="0.3">
      <c r="A48" s="2" t="s">
        <v>2</v>
      </c>
      <c r="B48" s="3">
        <v>5</v>
      </c>
      <c r="C48" s="2" t="s">
        <v>36</v>
      </c>
      <c r="D48" s="3">
        <v>15</v>
      </c>
    </row>
    <row r="49" spans="1:4" x14ac:dyDescent="0.3">
      <c r="A49" s="2" t="s">
        <v>2</v>
      </c>
      <c r="B49" s="3">
        <v>6</v>
      </c>
      <c r="C49" s="2" t="s">
        <v>37</v>
      </c>
      <c r="D49" s="3">
        <v>4</v>
      </c>
    </row>
    <row r="50" spans="1:4" x14ac:dyDescent="0.3">
      <c r="A50" s="2" t="s">
        <v>2</v>
      </c>
      <c r="B50" s="3">
        <v>7</v>
      </c>
      <c r="C50" s="2" t="s">
        <v>38</v>
      </c>
      <c r="D50" s="3">
        <v>0</v>
      </c>
    </row>
    <row r="51" spans="1:4" x14ac:dyDescent="0.3">
      <c r="A51" s="2" t="s">
        <v>2</v>
      </c>
      <c r="B51" s="3">
        <v>8</v>
      </c>
      <c r="C51" s="2" t="s">
        <v>39</v>
      </c>
      <c r="D51" s="3">
        <v>0</v>
      </c>
    </row>
    <row r="52" spans="1:4" x14ac:dyDescent="0.3">
      <c r="A52" s="4" t="s">
        <v>2</v>
      </c>
      <c r="B52" s="5">
        <v>1</v>
      </c>
      <c r="C52" s="4" t="s">
        <v>40</v>
      </c>
      <c r="D52" s="5">
        <v>296</v>
      </c>
    </row>
    <row r="53" spans="1:4" x14ac:dyDescent="0.3">
      <c r="A53" s="4" t="s">
        <v>2</v>
      </c>
      <c r="B53" s="5">
        <v>2</v>
      </c>
      <c r="C53" s="4" t="s">
        <v>41</v>
      </c>
      <c r="D53" s="5">
        <v>77</v>
      </c>
    </row>
    <row r="54" spans="1:4" x14ac:dyDescent="0.3">
      <c r="A54" s="4" t="s">
        <v>2</v>
      </c>
      <c r="B54" s="5">
        <v>3</v>
      </c>
      <c r="C54" s="4" t="s">
        <v>42</v>
      </c>
      <c r="D54" s="5">
        <v>49</v>
      </c>
    </row>
    <row r="55" spans="1:4" x14ac:dyDescent="0.3">
      <c r="A55" s="4" t="s">
        <v>2</v>
      </c>
      <c r="B55" s="5">
        <v>4</v>
      </c>
      <c r="C55" s="4" t="s">
        <v>43</v>
      </c>
      <c r="D55" s="5">
        <v>4</v>
      </c>
    </row>
    <row r="56" spans="1:4" x14ac:dyDescent="0.3">
      <c r="A56" s="4" t="s">
        <v>2</v>
      </c>
      <c r="B56" s="5">
        <v>5</v>
      </c>
      <c r="C56" s="4" t="s">
        <v>44</v>
      </c>
      <c r="D56" s="5">
        <v>7</v>
      </c>
    </row>
    <row r="57" spans="1:4" x14ac:dyDescent="0.3">
      <c r="A57" s="4" t="s">
        <v>2</v>
      </c>
      <c r="B57" s="5">
        <v>6</v>
      </c>
      <c r="C57" s="4" t="s">
        <v>45</v>
      </c>
      <c r="D57" s="5">
        <v>5</v>
      </c>
    </row>
    <row r="58" spans="1:4" x14ac:dyDescent="0.3">
      <c r="A58" s="4" t="s">
        <v>2</v>
      </c>
      <c r="B58" s="5">
        <v>7</v>
      </c>
      <c r="C58" s="4" t="s">
        <v>46</v>
      </c>
      <c r="D58" s="5">
        <v>0</v>
      </c>
    </row>
    <row r="59" spans="1:4" x14ac:dyDescent="0.3">
      <c r="A59" s="4" t="s">
        <v>2</v>
      </c>
      <c r="B59" s="5">
        <v>8</v>
      </c>
      <c r="C59" s="4" t="s">
        <v>47</v>
      </c>
      <c r="D59" s="5">
        <v>2</v>
      </c>
    </row>
    <row r="60" spans="1:4" x14ac:dyDescent="0.3">
      <c r="A60" s="2" t="s">
        <v>2</v>
      </c>
      <c r="B60" s="3">
        <v>-8</v>
      </c>
      <c r="C60" s="2" t="s">
        <v>5</v>
      </c>
      <c r="D60" s="3">
        <v>0</v>
      </c>
    </row>
    <row r="61" spans="1:4" x14ac:dyDescent="0.3">
      <c r="A61" s="2" t="s">
        <v>2</v>
      </c>
      <c r="B61" s="3">
        <v>0</v>
      </c>
      <c r="C61" s="2" t="s">
        <v>48</v>
      </c>
      <c r="D61" s="3">
        <v>29</v>
      </c>
    </row>
    <row r="62" spans="1:4" x14ac:dyDescent="0.3">
      <c r="A62" s="2" t="s">
        <v>2</v>
      </c>
      <c r="B62" s="3">
        <v>1</v>
      </c>
      <c r="C62" s="2" t="s">
        <v>49</v>
      </c>
      <c r="D62" s="3">
        <v>138</v>
      </c>
    </row>
    <row r="63" spans="1:4" x14ac:dyDescent="0.3">
      <c r="A63" s="2" t="s">
        <v>2</v>
      </c>
      <c r="B63" s="3">
        <v>2</v>
      </c>
      <c r="C63" s="2" t="s">
        <v>50</v>
      </c>
      <c r="D63" s="3">
        <v>207</v>
      </c>
    </row>
    <row r="64" spans="1:4" x14ac:dyDescent="0.3">
      <c r="A64" s="2" t="s">
        <v>2</v>
      </c>
      <c r="B64" s="3">
        <v>3</v>
      </c>
      <c r="C64" s="2" t="s">
        <v>51</v>
      </c>
      <c r="D64" s="3">
        <v>68</v>
      </c>
    </row>
    <row r="65" spans="1:4" x14ac:dyDescent="0.3">
      <c r="A65" s="4" t="s">
        <v>2</v>
      </c>
      <c r="B65" s="5">
        <v>-9</v>
      </c>
      <c r="C65" s="4" t="s">
        <v>5</v>
      </c>
      <c r="D65" s="5">
        <v>0</v>
      </c>
    </row>
    <row r="66" spans="1:4" x14ac:dyDescent="0.3">
      <c r="A66" s="4" t="s">
        <v>2</v>
      </c>
      <c r="B66" s="5">
        <v>1</v>
      </c>
      <c r="C66" s="4" t="s">
        <v>52</v>
      </c>
      <c r="D66" s="5">
        <v>13</v>
      </c>
    </row>
    <row r="67" spans="1:4" x14ac:dyDescent="0.3">
      <c r="A67" s="4" t="s">
        <v>2</v>
      </c>
      <c r="B67" s="5">
        <v>2</v>
      </c>
      <c r="C67" s="4" t="s">
        <v>53</v>
      </c>
      <c r="D67" s="5">
        <v>69</v>
      </c>
    </row>
    <row r="68" spans="1:4" x14ac:dyDescent="0.3">
      <c r="A68" s="4" t="s">
        <v>2</v>
      </c>
      <c r="B68" s="5">
        <v>3</v>
      </c>
      <c r="C68" s="4" t="s">
        <v>54</v>
      </c>
      <c r="D68" s="5">
        <v>107</v>
      </c>
    </row>
    <row r="69" spans="1:4" x14ac:dyDescent="0.3">
      <c r="A69" s="4" t="s">
        <v>2</v>
      </c>
      <c r="B69" s="5">
        <v>4</v>
      </c>
      <c r="C69" s="4" t="s">
        <v>55</v>
      </c>
      <c r="D69" s="5">
        <v>253</v>
      </c>
    </row>
    <row r="70" spans="1:4" x14ac:dyDescent="0.3">
      <c r="A70" s="4" t="s">
        <v>2</v>
      </c>
      <c r="B70" s="5">
        <v>1</v>
      </c>
      <c r="C70" s="4" t="s">
        <v>56</v>
      </c>
      <c r="D70" s="5">
        <v>0</v>
      </c>
    </row>
    <row r="71" spans="1:4" x14ac:dyDescent="0.3">
      <c r="A71" s="4" t="s">
        <v>2</v>
      </c>
      <c r="B71" s="5">
        <v>2</v>
      </c>
      <c r="C71" s="4" t="s">
        <v>57</v>
      </c>
      <c r="D71" s="5">
        <v>11</v>
      </c>
    </row>
    <row r="72" spans="1:4" x14ac:dyDescent="0.3">
      <c r="A72" s="4" t="s">
        <v>2</v>
      </c>
      <c r="B72" s="5">
        <v>3</v>
      </c>
      <c r="C72" s="4" t="s">
        <v>58</v>
      </c>
      <c r="D72" s="5">
        <v>52</v>
      </c>
    </row>
    <row r="73" spans="1:4" x14ac:dyDescent="0.3">
      <c r="A73" s="4" t="s">
        <v>2</v>
      </c>
      <c r="B73" s="5">
        <v>4</v>
      </c>
      <c r="C73" s="4" t="s">
        <v>59</v>
      </c>
      <c r="D73" s="5">
        <v>75</v>
      </c>
    </row>
    <row r="74" spans="1:4" x14ac:dyDescent="0.3">
      <c r="A74" s="4" t="s">
        <v>2</v>
      </c>
      <c r="B74" s="5">
        <v>5</v>
      </c>
      <c r="C74" s="4" t="s">
        <v>60</v>
      </c>
      <c r="D74" s="5">
        <v>91</v>
      </c>
    </row>
    <row r="75" spans="1:4" x14ac:dyDescent="0.3">
      <c r="A75" s="4" t="s">
        <v>2</v>
      </c>
      <c r="B75" s="5">
        <v>6</v>
      </c>
      <c r="C75" s="4" t="s">
        <v>61</v>
      </c>
      <c r="D75" s="5">
        <v>103</v>
      </c>
    </row>
    <row r="76" spans="1:4" x14ac:dyDescent="0.3">
      <c r="A76" s="4" t="s">
        <v>2</v>
      </c>
      <c r="B76" s="5">
        <v>7</v>
      </c>
      <c r="C76" s="4" t="s">
        <v>62</v>
      </c>
      <c r="D76" s="5">
        <v>73</v>
      </c>
    </row>
    <row r="77" spans="1:4" x14ac:dyDescent="0.3">
      <c r="A77" s="4" t="s">
        <v>2</v>
      </c>
      <c r="B77" s="5">
        <v>8</v>
      </c>
      <c r="C77" s="4" t="s">
        <v>63</v>
      </c>
      <c r="D77" s="5">
        <v>32</v>
      </c>
    </row>
    <row r="78" spans="1:4" x14ac:dyDescent="0.3">
      <c r="A78" s="4" t="s">
        <v>2</v>
      </c>
      <c r="B78" s="5">
        <v>9</v>
      </c>
      <c r="C78" s="4" t="s">
        <v>64</v>
      </c>
      <c r="D78" s="5">
        <v>6</v>
      </c>
    </row>
    <row r="79" spans="1:4" x14ac:dyDescent="0.3">
      <c r="A79" s="2" t="s">
        <v>2</v>
      </c>
      <c r="B79" s="3">
        <v>-8</v>
      </c>
      <c r="C79" s="2" t="s">
        <v>5</v>
      </c>
      <c r="D79" s="3">
        <v>0</v>
      </c>
    </row>
    <row r="80" spans="1:4" x14ac:dyDescent="0.3">
      <c r="A80" s="2" t="s">
        <v>2</v>
      </c>
      <c r="B80" s="3">
        <v>1</v>
      </c>
      <c r="C80" s="2" t="s">
        <v>65</v>
      </c>
      <c r="D80" s="3">
        <v>295</v>
      </c>
    </row>
    <row r="81" spans="1:4" x14ac:dyDescent="0.3">
      <c r="A81" s="2" t="s">
        <v>2</v>
      </c>
      <c r="B81" s="3">
        <v>2</v>
      </c>
      <c r="C81" s="2" t="s">
        <v>66</v>
      </c>
      <c r="D81" s="3">
        <v>108</v>
      </c>
    </row>
    <row r="82" spans="1:4" x14ac:dyDescent="0.3">
      <c r="A82" s="2" t="s">
        <v>2</v>
      </c>
      <c r="B82" s="3">
        <v>3</v>
      </c>
      <c r="C82" s="2" t="s">
        <v>67</v>
      </c>
      <c r="D82" s="3">
        <v>36</v>
      </c>
    </row>
    <row r="83" spans="1:4" x14ac:dyDescent="0.3">
      <c r="A83" s="2" t="s">
        <v>2</v>
      </c>
      <c r="B83" s="3">
        <v>4</v>
      </c>
      <c r="C83" s="2" t="s">
        <v>68</v>
      </c>
      <c r="D83" s="3">
        <v>2</v>
      </c>
    </row>
    <row r="84" spans="1:4" x14ac:dyDescent="0.3">
      <c r="A84" s="2" t="s">
        <v>2</v>
      </c>
      <c r="B84" s="3">
        <v>5</v>
      </c>
      <c r="C84" s="2" t="s">
        <v>69</v>
      </c>
      <c r="D84" s="3">
        <v>0</v>
      </c>
    </row>
    <row r="85" spans="1:4" x14ac:dyDescent="0.3">
      <c r="A85" s="4" t="s">
        <v>2</v>
      </c>
      <c r="B85" s="5">
        <v>-8</v>
      </c>
      <c r="C85" s="4" t="s">
        <v>5</v>
      </c>
      <c r="D85" s="5">
        <v>0</v>
      </c>
    </row>
    <row r="86" spans="1:4" x14ac:dyDescent="0.3">
      <c r="A86" s="4" t="s">
        <v>2</v>
      </c>
      <c r="B86" s="5">
        <v>0</v>
      </c>
      <c r="C86" s="4" t="s">
        <v>70</v>
      </c>
      <c r="D86" s="5">
        <v>207</v>
      </c>
    </row>
    <row r="87" spans="1:4" x14ac:dyDescent="0.3">
      <c r="A87" s="4" t="s">
        <v>2</v>
      </c>
      <c r="B87" s="5">
        <v>1</v>
      </c>
      <c r="C87" s="4" t="s">
        <v>71</v>
      </c>
      <c r="D87" s="5">
        <v>148</v>
      </c>
    </row>
    <row r="88" spans="1:4" x14ac:dyDescent="0.3">
      <c r="A88" s="4" t="s">
        <v>2</v>
      </c>
      <c r="B88" s="5">
        <v>2</v>
      </c>
      <c r="C88" s="4" t="s">
        <v>72</v>
      </c>
      <c r="D88" s="5">
        <v>2</v>
      </c>
    </row>
    <row r="89" spans="1:4" x14ac:dyDescent="0.3">
      <c r="A89" s="4" t="s">
        <v>2</v>
      </c>
      <c r="B89" s="5">
        <v>3</v>
      </c>
      <c r="C89" s="4" t="s">
        <v>73</v>
      </c>
      <c r="D89" s="5">
        <v>4</v>
      </c>
    </row>
    <row r="90" spans="1:4" x14ac:dyDescent="0.3">
      <c r="A90" s="4" t="s">
        <v>2</v>
      </c>
      <c r="B90" s="5">
        <v>4</v>
      </c>
      <c r="C90" s="4" t="s">
        <v>74</v>
      </c>
      <c r="D90" s="5">
        <v>9</v>
      </c>
    </row>
    <row r="91" spans="1:4" x14ac:dyDescent="0.3">
      <c r="A91" s="4" t="s">
        <v>2</v>
      </c>
      <c r="B91" s="5">
        <v>5</v>
      </c>
      <c r="C91" s="4" t="s">
        <v>75</v>
      </c>
      <c r="D91" s="5">
        <v>65</v>
      </c>
    </row>
    <row r="92" spans="1:4" x14ac:dyDescent="0.3">
      <c r="A92" s="4" t="s">
        <v>2</v>
      </c>
      <c r="B92" s="5">
        <v>6</v>
      </c>
      <c r="C92" s="4" t="s">
        <v>76</v>
      </c>
      <c r="D92" s="5">
        <v>6</v>
      </c>
    </row>
    <row r="93" spans="1:4" x14ac:dyDescent="0.3">
      <c r="A93" s="4" t="s">
        <v>2</v>
      </c>
      <c r="B93" s="5">
        <v>7</v>
      </c>
      <c r="C93" s="4" t="s">
        <v>77</v>
      </c>
      <c r="D93" s="5">
        <v>0</v>
      </c>
    </row>
    <row r="94" spans="1:4" x14ac:dyDescent="0.3">
      <c r="A94" t="s">
        <v>2</v>
      </c>
      <c r="B94">
        <v>-8</v>
      </c>
      <c r="C94" t="s">
        <v>5</v>
      </c>
      <c r="D94">
        <v>0</v>
      </c>
    </row>
    <row r="95" spans="1:4" x14ac:dyDescent="0.3">
      <c r="A95" t="s">
        <v>2</v>
      </c>
      <c r="B95">
        <v>1</v>
      </c>
      <c r="C95" t="s">
        <v>80</v>
      </c>
      <c r="D95">
        <v>398</v>
      </c>
    </row>
    <row r="96" spans="1:4" x14ac:dyDescent="0.3">
      <c r="A96" t="s">
        <v>2</v>
      </c>
      <c r="B96">
        <v>2</v>
      </c>
      <c r="C96" t="s">
        <v>81</v>
      </c>
      <c r="D96">
        <v>693</v>
      </c>
    </row>
    <row r="97" spans="1:4" x14ac:dyDescent="0.3">
      <c r="A97" t="s">
        <v>2</v>
      </c>
      <c r="B97">
        <v>3</v>
      </c>
      <c r="C97" t="s">
        <v>82</v>
      </c>
      <c r="D97">
        <v>1</v>
      </c>
    </row>
    <row r="98" spans="1:4" x14ac:dyDescent="0.3">
      <c r="A98" t="s">
        <v>2</v>
      </c>
      <c r="B98">
        <v>4</v>
      </c>
      <c r="C98" t="s">
        <v>83</v>
      </c>
      <c r="D98">
        <v>12</v>
      </c>
    </row>
    <row r="99" spans="1:4" x14ac:dyDescent="0.3">
      <c r="A99" t="s">
        <v>2</v>
      </c>
      <c r="B99">
        <v>5</v>
      </c>
      <c r="C99" t="s">
        <v>84</v>
      </c>
      <c r="D99">
        <v>0</v>
      </c>
    </row>
    <row r="100" spans="1:4" x14ac:dyDescent="0.3">
      <c r="A100" t="s">
        <v>2</v>
      </c>
      <c r="B100">
        <v>6</v>
      </c>
      <c r="C100" t="s">
        <v>85</v>
      </c>
      <c r="D100">
        <v>8</v>
      </c>
    </row>
    <row r="101" spans="1:4" x14ac:dyDescent="0.3">
      <c r="A101" t="s">
        <v>2</v>
      </c>
      <c r="B101">
        <v>7</v>
      </c>
      <c r="C101" t="s">
        <v>86</v>
      </c>
      <c r="D101">
        <v>2</v>
      </c>
    </row>
    <row r="102" spans="1:4" x14ac:dyDescent="0.3">
      <c r="A102" t="s">
        <v>2</v>
      </c>
      <c r="B102">
        <v>8</v>
      </c>
      <c r="C102" t="s">
        <v>87</v>
      </c>
      <c r="D102">
        <v>10</v>
      </c>
    </row>
    <row r="103" spans="1:4" x14ac:dyDescent="0.3">
      <c r="A103" t="s">
        <v>2</v>
      </c>
      <c r="B103">
        <v>9</v>
      </c>
      <c r="C103" t="s">
        <v>88</v>
      </c>
      <c r="D103">
        <v>74</v>
      </c>
    </row>
    <row r="104" spans="1:4" x14ac:dyDescent="0.3">
      <c r="A104" s="6" t="s">
        <v>2</v>
      </c>
      <c r="B104" s="6">
        <v>-8</v>
      </c>
      <c r="C104" s="6" t="s">
        <v>5</v>
      </c>
      <c r="D104" s="6">
        <v>0</v>
      </c>
    </row>
    <row r="105" spans="1:4" x14ac:dyDescent="0.3">
      <c r="A105" s="6" t="s">
        <v>2</v>
      </c>
      <c r="B105" s="6">
        <v>1</v>
      </c>
      <c r="C105" s="6" t="s">
        <v>89</v>
      </c>
      <c r="D105" s="6">
        <v>755</v>
      </c>
    </row>
    <row r="106" spans="1:4" x14ac:dyDescent="0.3">
      <c r="A106" s="6" t="s">
        <v>2</v>
      </c>
      <c r="B106" s="6">
        <v>2</v>
      </c>
      <c r="C106" s="6" t="s">
        <v>90</v>
      </c>
      <c r="D106" s="6">
        <v>179</v>
      </c>
    </row>
    <row r="107" spans="1:4" x14ac:dyDescent="0.3">
      <c r="A107" s="6" t="s">
        <v>2</v>
      </c>
      <c r="B107" s="6">
        <v>3</v>
      </c>
      <c r="C107" s="6" t="s">
        <v>91</v>
      </c>
      <c r="D107" s="6">
        <v>168</v>
      </c>
    </row>
    <row r="108" spans="1:4" x14ac:dyDescent="0.3">
      <c r="A108" s="6" t="s">
        <v>2</v>
      </c>
      <c r="B108" s="6">
        <v>4</v>
      </c>
      <c r="C108" s="6" t="s">
        <v>92</v>
      </c>
      <c r="D108" s="6">
        <v>2</v>
      </c>
    </row>
    <row r="109" spans="1:4" x14ac:dyDescent="0.3">
      <c r="A109" s="6" t="s">
        <v>2</v>
      </c>
      <c r="B109" s="6">
        <v>5</v>
      </c>
      <c r="C109" s="6" t="s">
        <v>93</v>
      </c>
      <c r="D109" s="6">
        <v>3</v>
      </c>
    </row>
    <row r="110" spans="1:4" x14ac:dyDescent="0.3">
      <c r="A110" s="6" t="s">
        <v>2</v>
      </c>
      <c r="B110" s="6">
        <v>6</v>
      </c>
      <c r="C110" s="6" t="s">
        <v>94</v>
      </c>
      <c r="D110" s="6">
        <v>7</v>
      </c>
    </row>
    <row r="111" spans="1:4" x14ac:dyDescent="0.3">
      <c r="A111" s="6" t="s">
        <v>2</v>
      </c>
      <c r="B111" s="6">
        <v>7</v>
      </c>
      <c r="C111" s="6" t="s">
        <v>95</v>
      </c>
      <c r="D111" s="6">
        <v>3</v>
      </c>
    </row>
    <row r="112" spans="1:4" x14ac:dyDescent="0.3">
      <c r="A112" s="6" t="s">
        <v>2</v>
      </c>
      <c r="B112" s="6">
        <v>8</v>
      </c>
      <c r="C112" s="6" t="s">
        <v>96</v>
      </c>
      <c r="D112" s="6">
        <v>3</v>
      </c>
    </row>
    <row r="113" spans="1:4" x14ac:dyDescent="0.3">
      <c r="A113" s="6" t="s">
        <v>2</v>
      </c>
      <c r="B113" s="6">
        <v>9</v>
      </c>
      <c r="C113" s="6" t="s">
        <v>97</v>
      </c>
      <c r="D113" s="6">
        <v>1</v>
      </c>
    </row>
    <row r="114" spans="1:4" x14ac:dyDescent="0.3">
      <c r="A114" s="6" t="s">
        <v>2</v>
      </c>
      <c r="B114" s="6">
        <v>10</v>
      </c>
      <c r="C114" s="6" t="s">
        <v>98</v>
      </c>
      <c r="D114" s="6">
        <v>0</v>
      </c>
    </row>
    <row r="115" spans="1:4" x14ac:dyDescent="0.3">
      <c r="A115" s="6" t="s">
        <v>2</v>
      </c>
      <c r="B115" s="6">
        <v>11</v>
      </c>
      <c r="C115" s="6" t="s">
        <v>99</v>
      </c>
      <c r="D115" s="6">
        <v>0</v>
      </c>
    </row>
    <row r="116" spans="1:4" x14ac:dyDescent="0.3">
      <c r="A116" s="6" t="s">
        <v>2</v>
      </c>
      <c r="B116" s="6">
        <v>12</v>
      </c>
      <c r="C116" s="6" t="s">
        <v>100</v>
      </c>
      <c r="D116" s="6">
        <v>3</v>
      </c>
    </row>
    <row r="117" spans="1:4" x14ac:dyDescent="0.3">
      <c r="A117" s="6" t="s">
        <v>2</v>
      </c>
      <c r="B117" s="6">
        <v>13</v>
      </c>
      <c r="C117" s="6" t="s">
        <v>101</v>
      </c>
      <c r="D117" s="6">
        <v>7</v>
      </c>
    </row>
    <row r="118" spans="1:4" x14ac:dyDescent="0.3">
      <c r="A118" s="6" t="s">
        <v>2</v>
      </c>
      <c r="B118" s="6">
        <v>14</v>
      </c>
      <c r="C118" s="6" t="s">
        <v>102</v>
      </c>
      <c r="D118" s="6">
        <v>4</v>
      </c>
    </row>
    <row r="119" spans="1:4" x14ac:dyDescent="0.3">
      <c r="A119" s="6" t="s">
        <v>2</v>
      </c>
      <c r="B119" s="6">
        <v>15</v>
      </c>
      <c r="C119" s="6" t="s">
        <v>103</v>
      </c>
      <c r="D119" s="6">
        <v>41</v>
      </c>
    </row>
    <row r="120" spans="1:4" x14ac:dyDescent="0.3">
      <c r="A120" s="6" t="s">
        <v>2</v>
      </c>
      <c r="B120" s="6">
        <v>16</v>
      </c>
      <c r="C120" s="6" t="s">
        <v>104</v>
      </c>
      <c r="D120" s="6">
        <v>21</v>
      </c>
    </row>
    <row r="121" spans="1:4" x14ac:dyDescent="0.3">
      <c r="A121" t="s">
        <v>2</v>
      </c>
      <c r="B121">
        <v>-8</v>
      </c>
      <c r="C121" t="s">
        <v>5</v>
      </c>
      <c r="D121">
        <v>666</v>
      </c>
    </row>
    <row r="122" spans="1:4" x14ac:dyDescent="0.3">
      <c r="A122" t="s">
        <v>2</v>
      </c>
      <c r="B122">
        <v>1</v>
      </c>
      <c r="C122" t="s">
        <v>105</v>
      </c>
      <c r="D122">
        <v>120</v>
      </c>
    </row>
    <row r="123" spans="1:4" x14ac:dyDescent="0.3">
      <c r="A123" t="s">
        <v>2</v>
      </c>
      <c r="B123">
        <v>2</v>
      </c>
      <c r="C123" t="s">
        <v>106</v>
      </c>
      <c r="D123">
        <v>145</v>
      </c>
    </row>
    <row r="124" spans="1:4" x14ac:dyDescent="0.3">
      <c r="A124" t="s">
        <v>2</v>
      </c>
      <c r="B124">
        <v>3</v>
      </c>
      <c r="C124" t="s">
        <v>107</v>
      </c>
      <c r="D124">
        <v>72</v>
      </c>
    </row>
    <row r="125" spans="1:4" x14ac:dyDescent="0.3">
      <c r="A125" t="s">
        <v>2</v>
      </c>
      <c r="B125">
        <v>4</v>
      </c>
      <c r="C125" t="s">
        <v>108</v>
      </c>
      <c r="D125">
        <v>42</v>
      </c>
    </row>
    <row r="126" spans="1:4" x14ac:dyDescent="0.3">
      <c r="A126" t="s">
        <v>2</v>
      </c>
      <c r="B126">
        <v>5</v>
      </c>
      <c r="C126" t="s">
        <v>109</v>
      </c>
      <c r="D126">
        <v>35</v>
      </c>
    </row>
    <row r="127" spans="1:4" x14ac:dyDescent="0.3">
      <c r="A127" t="s">
        <v>2</v>
      </c>
      <c r="B127">
        <v>6</v>
      </c>
      <c r="C127" t="s">
        <v>110</v>
      </c>
      <c r="D127">
        <v>31</v>
      </c>
    </row>
    <row r="128" spans="1:4" x14ac:dyDescent="0.3">
      <c r="A128" t="s">
        <v>2</v>
      </c>
      <c r="B128">
        <v>7</v>
      </c>
      <c r="C128" t="s">
        <v>111</v>
      </c>
      <c r="D128">
        <v>35</v>
      </c>
    </row>
    <row r="129" spans="1:4" x14ac:dyDescent="0.3">
      <c r="A129" t="s">
        <v>2</v>
      </c>
      <c r="B129">
        <v>8</v>
      </c>
      <c r="C129" t="s">
        <v>112</v>
      </c>
      <c r="D129">
        <v>29</v>
      </c>
    </row>
    <row r="130" spans="1:4" x14ac:dyDescent="0.3">
      <c r="A130" t="s">
        <v>2</v>
      </c>
      <c r="B130">
        <v>9</v>
      </c>
      <c r="C130" t="s">
        <v>113</v>
      </c>
      <c r="D130">
        <v>23</v>
      </c>
    </row>
    <row r="131" spans="1:4" x14ac:dyDescent="0.3">
      <c r="A131" s="6" t="s">
        <v>2</v>
      </c>
      <c r="B131" s="6">
        <v>-8</v>
      </c>
      <c r="C131" s="6" t="s">
        <v>5</v>
      </c>
      <c r="D131" s="6">
        <v>248</v>
      </c>
    </row>
    <row r="132" spans="1:4" x14ac:dyDescent="0.3">
      <c r="A132" s="6" t="s">
        <v>2</v>
      </c>
      <c r="B132" s="6">
        <v>1</v>
      </c>
      <c r="C132" s="6" t="s">
        <v>114</v>
      </c>
      <c r="D132" s="6">
        <v>99</v>
      </c>
    </row>
    <row r="133" spans="1:4" x14ac:dyDescent="0.3">
      <c r="A133" s="6" t="s">
        <v>2</v>
      </c>
      <c r="B133" s="6">
        <v>2</v>
      </c>
      <c r="C133" s="6" t="s">
        <v>115</v>
      </c>
      <c r="D133" s="6">
        <v>318</v>
      </c>
    </row>
    <row r="134" spans="1:4" x14ac:dyDescent="0.3">
      <c r="A134" s="6" t="s">
        <v>2</v>
      </c>
      <c r="B134" s="6">
        <v>3</v>
      </c>
      <c r="C134" s="6" t="s">
        <v>116</v>
      </c>
      <c r="D134" s="6">
        <v>9</v>
      </c>
    </row>
    <row r="135" spans="1:4" x14ac:dyDescent="0.3">
      <c r="A135" s="6" t="s">
        <v>2</v>
      </c>
      <c r="B135" s="6">
        <v>4</v>
      </c>
      <c r="C135" s="6" t="s">
        <v>117</v>
      </c>
      <c r="D135" s="6">
        <v>20</v>
      </c>
    </row>
    <row r="136" spans="1:4" x14ac:dyDescent="0.3">
      <c r="A136" s="6" t="s">
        <v>2</v>
      </c>
      <c r="B136" s="6">
        <v>5</v>
      </c>
      <c r="C136" s="6" t="s">
        <v>118</v>
      </c>
      <c r="D136" s="6">
        <v>40</v>
      </c>
    </row>
    <row r="137" spans="1:4" x14ac:dyDescent="0.3">
      <c r="A137" s="6" t="s">
        <v>2</v>
      </c>
      <c r="B137" s="6">
        <v>6</v>
      </c>
      <c r="C137" s="6" t="s">
        <v>119</v>
      </c>
      <c r="D137" s="6">
        <v>35</v>
      </c>
    </row>
    <row r="138" spans="1:4" x14ac:dyDescent="0.3">
      <c r="A138" s="6" t="s">
        <v>2</v>
      </c>
      <c r="B138" s="6">
        <v>7</v>
      </c>
      <c r="C138" s="6" t="s">
        <v>120</v>
      </c>
      <c r="D138" s="6">
        <v>4</v>
      </c>
    </row>
    <row r="139" spans="1:4" x14ac:dyDescent="0.3">
      <c r="A139" s="6" t="s">
        <v>2</v>
      </c>
      <c r="B139" s="6">
        <v>8</v>
      </c>
      <c r="C139" s="6" t="s">
        <v>121</v>
      </c>
      <c r="D139" s="6">
        <v>7</v>
      </c>
    </row>
    <row r="140" spans="1:4" x14ac:dyDescent="0.3">
      <c r="A140" s="6" t="s">
        <v>2</v>
      </c>
      <c r="B140" s="6">
        <v>9</v>
      </c>
      <c r="C140" s="6" t="s">
        <v>122</v>
      </c>
      <c r="D140" s="6">
        <v>2</v>
      </c>
    </row>
    <row r="141" spans="1:4" x14ac:dyDescent="0.3">
      <c r="A141" s="6" t="s">
        <v>2</v>
      </c>
      <c r="B141" s="6">
        <v>10</v>
      </c>
      <c r="C141" s="6" t="s">
        <v>123</v>
      </c>
      <c r="D141" s="6">
        <v>0</v>
      </c>
    </row>
    <row r="142" spans="1:4" x14ac:dyDescent="0.3">
      <c r="A142" s="6" t="s">
        <v>2</v>
      </c>
      <c r="B142" s="6">
        <v>11</v>
      </c>
      <c r="C142" s="6" t="s">
        <v>124</v>
      </c>
      <c r="D142" s="6">
        <v>0</v>
      </c>
    </row>
    <row r="143" spans="1:4" x14ac:dyDescent="0.3">
      <c r="A143" s="6" t="s">
        <v>2</v>
      </c>
      <c r="B143" s="6">
        <v>12</v>
      </c>
      <c r="C143" s="6" t="s">
        <v>125</v>
      </c>
      <c r="D143" s="6">
        <v>1</v>
      </c>
    </row>
    <row r="144" spans="1:4" x14ac:dyDescent="0.3">
      <c r="A144" s="6" t="s">
        <v>2</v>
      </c>
      <c r="B144" s="6">
        <v>13</v>
      </c>
      <c r="C144" s="6" t="s">
        <v>126</v>
      </c>
      <c r="D144" s="6">
        <v>0</v>
      </c>
    </row>
    <row r="145" spans="1:4" x14ac:dyDescent="0.3">
      <c r="A145" s="6" t="s">
        <v>2</v>
      </c>
      <c r="B145" s="6">
        <v>14</v>
      </c>
      <c r="C145" s="6" t="s">
        <v>127</v>
      </c>
      <c r="D145" s="6">
        <v>7</v>
      </c>
    </row>
    <row r="146" spans="1:4" x14ac:dyDescent="0.3">
      <c r="A146" s="6" t="s">
        <v>2</v>
      </c>
      <c r="B146" s="6">
        <v>15</v>
      </c>
      <c r="C146" s="6" t="s">
        <v>128</v>
      </c>
      <c r="D146" s="6">
        <v>270</v>
      </c>
    </row>
    <row r="147" spans="1:4" x14ac:dyDescent="0.3">
      <c r="A147" s="6" t="s">
        <v>2</v>
      </c>
      <c r="B147" s="6">
        <v>16</v>
      </c>
      <c r="C147" s="6" t="s">
        <v>129</v>
      </c>
      <c r="D147" s="6">
        <v>84</v>
      </c>
    </row>
    <row r="148" spans="1:4" x14ac:dyDescent="0.3">
      <c r="A148" s="6" t="s">
        <v>2</v>
      </c>
      <c r="B148" s="6">
        <v>17</v>
      </c>
      <c r="C148" s="6" t="s">
        <v>130</v>
      </c>
      <c r="D148" s="6">
        <v>30</v>
      </c>
    </row>
    <row r="149" spans="1:4" x14ac:dyDescent="0.3">
      <c r="A149" s="6" t="s">
        <v>2</v>
      </c>
      <c r="B149" s="6">
        <v>18</v>
      </c>
      <c r="C149" s="6" t="s">
        <v>131</v>
      </c>
      <c r="D149" s="6">
        <v>9</v>
      </c>
    </row>
    <row r="150" spans="1:4" x14ac:dyDescent="0.3">
      <c r="A150" s="6" t="s">
        <v>2</v>
      </c>
      <c r="B150" s="6">
        <v>19</v>
      </c>
      <c r="C150" s="6" t="s">
        <v>132</v>
      </c>
      <c r="D150" s="6">
        <v>14</v>
      </c>
    </row>
    <row r="151" spans="1:4" x14ac:dyDescent="0.3">
      <c r="A151" t="s">
        <v>2</v>
      </c>
      <c r="B151">
        <v>1</v>
      </c>
      <c r="C151" t="s">
        <v>133</v>
      </c>
      <c r="D151">
        <v>258</v>
      </c>
    </row>
    <row r="152" spans="1:4" x14ac:dyDescent="0.3">
      <c r="A152" t="s">
        <v>2</v>
      </c>
      <c r="B152">
        <v>2</v>
      </c>
      <c r="C152" t="s">
        <v>134</v>
      </c>
      <c r="D152">
        <v>0</v>
      </c>
    </row>
    <row r="153" spans="1:4" x14ac:dyDescent="0.3">
      <c r="A153" t="s">
        <v>2</v>
      </c>
      <c r="B153">
        <v>3</v>
      </c>
      <c r="C153" t="s">
        <v>135</v>
      </c>
      <c r="D153">
        <v>6</v>
      </c>
    </row>
    <row r="154" spans="1:4" x14ac:dyDescent="0.3">
      <c r="A154" t="s">
        <v>2</v>
      </c>
      <c r="B154">
        <v>4</v>
      </c>
      <c r="C154" t="s">
        <v>136</v>
      </c>
      <c r="D154">
        <v>10</v>
      </c>
    </row>
    <row r="155" spans="1:4" x14ac:dyDescent="0.3">
      <c r="A155" t="s">
        <v>2</v>
      </c>
      <c r="B155">
        <v>5</v>
      </c>
      <c r="C155" t="s">
        <v>137</v>
      </c>
      <c r="D155">
        <v>0</v>
      </c>
    </row>
    <row r="156" spans="1:4" x14ac:dyDescent="0.3">
      <c r="A156" t="s">
        <v>2</v>
      </c>
      <c r="B156">
        <v>6</v>
      </c>
      <c r="C156" t="s">
        <v>138</v>
      </c>
      <c r="D156">
        <v>2</v>
      </c>
    </row>
    <row r="157" spans="1:4" x14ac:dyDescent="0.3">
      <c r="A157" t="s">
        <v>2</v>
      </c>
      <c r="B157">
        <v>7</v>
      </c>
      <c r="C157" t="s">
        <v>139</v>
      </c>
      <c r="D157">
        <v>219</v>
      </c>
    </row>
    <row r="158" spans="1:4" x14ac:dyDescent="0.3">
      <c r="A158" t="s">
        <v>2</v>
      </c>
      <c r="B158">
        <v>8</v>
      </c>
      <c r="C158" t="s">
        <v>140</v>
      </c>
      <c r="D158">
        <v>16</v>
      </c>
    </row>
    <row r="159" spans="1:4" x14ac:dyDescent="0.3">
      <c r="A159" t="s">
        <v>2</v>
      </c>
      <c r="B159">
        <v>9</v>
      </c>
      <c r="C159" t="s">
        <v>141</v>
      </c>
      <c r="D159">
        <v>4</v>
      </c>
    </row>
    <row r="160" spans="1:4" x14ac:dyDescent="0.3">
      <c r="A160" t="s">
        <v>2</v>
      </c>
      <c r="B160">
        <v>10</v>
      </c>
      <c r="C160" t="s">
        <v>142</v>
      </c>
      <c r="D160">
        <v>15</v>
      </c>
    </row>
    <row r="161" spans="1:4" x14ac:dyDescent="0.3">
      <c r="A161" t="s">
        <v>2</v>
      </c>
      <c r="B161">
        <v>11</v>
      </c>
      <c r="C161" t="s">
        <v>143</v>
      </c>
      <c r="D161">
        <v>3</v>
      </c>
    </row>
    <row r="162" spans="1:4" x14ac:dyDescent="0.3">
      <c r="A162" t="s">
        <v>2</v>
      </c>
      <c r="B162">
        <v>12</v>
      </c>
      <c r="C162" t="s">
        <v>144</v>
      </c>
      <c r="D162">
        <v>666</v>
      </c>
    </row>
    <row r="163" spans="1:4" x14ac:dyDescent="0.3">
      <c r="A163" s="6" t="s">
        <v>2</v>
      </c>
      <c r="B163" s="6">
        <v>-8</v>
      </c>
      <c r="C163" s="6" t="s">
        <v>5</v>
      </c>
      <c r="D163" s="6">
        <v>0</v>
      </c>
    </row>
    <row r="164" spans="1:4" x14ac:dyDescent="0.3">
      <c r="A164" s="6" t="s">
        <v>2</v>
      </c>
      <c r="B164" s="6">
        <v>1</v>
      </c>
      <c r="C164" s="6" t="s">
        <v>145</v>
      </c>
      <c r="D164" s="6">
        <v>274</v>
      </c>
    </row>
    <row r="165" spans="1:4" x14ac:dyDescent="0.3">
      <c r="A165" s="6" t="s">
        <v>2</v>
      </c>
      <c r="B165" s="6">
        <v>2</v>
      </c>
      <c r="C165" s="6" t="s">
        <v>146</v>
      </c>
      <c r="D165" s="6">
        <v>137</v>
      </c>
    </row>
    <row r="166" spans="1:4" x14ac:dyDescent="0.3">
      <c r="A166" s="6" t="s">
        <v>2</v>
      </c>
      <c r="B166" s="6">
        <v>3</v>
      </c>
      <c r="C166" s="6" t="s">
        <v>147</v>
      </c>
      <c r="D166" s="6">
        <v>26</v>
      </c>
    </row>
    <row r="167" spans="1:4" x14ac:dyDescent="0.3">
      <c r="A167" s="6" t="s">
        <v>2</v>
      </c>
      <c r="B167" s="6">
        <v>4</v>
      </c>
      <c r="C167" s="6" t="s">
        <v>148</v>
      </c>
      <c r="D167" s="6">
        <v>3</v>
      </c>
    </row>
    <row r="168" spans="1:4" x14ac:dyDescent="0.3">
      <c r="A168" s="6" t="s">
        <v>2</v>
      </c>
      <c r="B168" s="6">
        <v>5</v>
      </c>
      <c r="C168" s="6" t="s">
        <v>149</v>
      </c>
      <c r="D168" s="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D42A8-895A-4DEB-AC1C-3866FFC6DB94}">
  <dimension ref="A1:H133"/>
  <sheetViews>
    <sheetView tabSelected="1" workbookViewId="0">
      <selection activeCell="I2" sqref="I2"/>
    </sheetView>
  </sheetViews>
  <sheetFormatPr defaultRowHeight="14.4" x14ac:dyDescent="0.3"/>
  <cols>
    <col min="1" max="1" width="95.88671875" style="9" customWidth="1"/>
    <col min="2" max="8" width="9" style="9" customWidth="1"/>
    <col min="9" max="16384" width="8.88671875" style="9"/>
  </cols>
  <sheetData>
    <row r="1" spans="1:8" ht="23.4" x14ac:dyDescent="0.3">
      <c r="A1" s="8" t="s">
        <v>452</v>
      </c>
    </row>
    <row r="2" spans="1:8" s="20" customFormat="1" ht="57.6" x14ac:dyDescent="0.3">
      <c r="A2" s="20" t="s">
        <v>79</v>
      </c>
      <c r="B2" s="20" t="s">
        <v>430</v>
      </c>
      <c r="C2" s="21" t="s">
        <v>428</v>
      </c>
      <c r="D2" s="21" t="s">
        <v>429</v>
      </c>
      <c r="E2" s="22" t="s">
        <v>435</v>
      </c>
      <c r="F2" s="22" t="s">
        <v>438</v>
      </c>
      <c r="G2" s="23" t="s">
        <v>436</v>
      </c>
      <c r="H2" s="24" t="s">
        <v>437</v>
      </c>
    </row>
    <row r="3" spans="1:8" x14ac:dyDescent="0.3">
      <c r="A3" s="15" t="s">
        <v>150</v>
      </c>
      <c r="B3" s="18">
        <v>1235</v>
      </c>
      <c r="C3" s="17">
        <v>1078</v>
      </c>
      <c r="D3" s="16">
        <v>1063</v>
      </c>
      <c r="E3" s="10">
        <f t="shared" ref="E3:E34" si="0">C3-B3</f>
        <v>-157</v>
      </c>
      <c r="F3" s="11">
        <f t="shared" ref="F3:F34" si="1">IF(B3&gt;0,E3/B3,"n/a")</f>
        <v>-0.12712550607287448</v>
      </c>
      <c r="G3" s="10">
        <f t="shared" ref="G3:G9" si="2">D3-C3</f>
        <v>-15</v>
      </c>
      <c r="H3" s="11">
        <f>IF(C3&gt;0,G3/C3,"n/a")</f>
        <v>-1.3914656771799629E-2</v>
      </c>
    </row>
    <row r="4" spans="1:8" x14ac:dyDescent="0.3">
      <c r="A4" s="15" t="s">
        <v>151</v>
      </c>
      <c r="B4" s="18">
        <v>359</v>
      </c>
      <c r="C4" s="17">
        <v>370</v>
      </c>
      <c r="D4" s="16">
        <v>385</v>
      </c>
      <c r="E4" s="16">
        <f t="shared" si="0"/>
        <v>11</v>
      </c>
      <c r="F4" s="16">
        <f t="shared" si="1"/>
        <v>3.0640668523676879E-2</v>
      </c>
      <c r="G4" s="10">
        <f t="shared" si="2"/>
        <v>15</v>
      </c>
      <c r="H4" s="11">
        <f t="shared" ref="H4:H47" si="3">IF(C4&gt;0,G4/C4,"n/a")</f>
        <v>4.0540540540540543E-2</v>
      </c>
    </row>
    <row r="5" spans="1:8" x14ac:dyDescent="0.3">
      <c r="A5" s="15" t="s">
        <v>152</v>
      </c>
      <c r="B5" s="29">
        <f>B6/B4</f>
        <v>2.3871866295264623</v>
      </c>
      <c r="C5" s="12">
        <v>2.9135135135135135</v>
      </c>
      <c r="D5" s="12">
        <f>D3/D4</f>
        <v>2.761038961038961</v>
      </c>
      <c r="E5" s="12">
        <f t="shared" si="0"/>
        <v>0.52632688398705119</v>
      </c>
      <c r="F5" s="12">
        <f t="shared" si="1"/>
        <v>0.22047998990822798</v>
      </c>
      <c r="G5" s="13">
        <f t="shared" si="2"/>
        <v>-0.15247455247455255</v>
      </c>
      <c r="H5" s="11">
        <f t="shared" si="3"/>
        <v>-5.2333566248223044E-2</v>
      </c>
    </row>
    <row r="6" spans="1:8" x14ac:dyDescent="0.3">
      <c r="A6" s="15" t="s">
        <v>153</v>
      </c>
      <c r="B6" s="18">
        <v>857</v>
      </c>
      <c r="C6" s="17">
        <v>909</v>
      </c>
      <c r="D6" s="16">
        <v>933</v>
      </c>
      <c r="E6" s="16">
        <f t="shared" si="0"/>
        <v>52</v>
      </c>
      <c r="F6" s="16">
        <f t="shared" si="1"/>
        <v>6.0676779463243874E-2</v>
      </c>
      <c r="G6" s="10">
        <f t="shared" si="2"/>
        <v>24</v>
      </c>
      <c r="H6" s="11">
        <f t="shared" si="3"/>
        <v>2.6402640264026403E-2</v>
      </c>
    </row>
    <row r="7" spans="1:8" x14ac:dyDescent="0.3">
      <c r="A7" s="15" t="s">
        <v>154</v>
      </c>
      <c r="B7" s="18">
        <v>378</v>
      </c>
      <c r="C7" s="17">
        <v>169</v>
      </c>
      <c r="D7" s="16">
        <v>130</v>
      </c>
      <c r="E7" s="16">
        <f t="shared" si="0"/>
        <v>-209</v>
      </c>
      <c r="F7" s="16">
        <f t="shared" si="1"/>
        <v>-0.55291005291005291</v>
      </c>
      <c r="G7" s="10">
        <f t="shared" si="2"/>
        <v>-39</v>
      </c>
      <c r="H7" s="11">
        <f t="shared" si="3"/>
        <v>-0.23076923076923078</v>
      </c>
    </row>
    <row r="8" spans="1:8" x14ac:dyDescent="0.3">
      <c r="A8" s="15" t="s">
        <v>155</v>
      </c>
      <c r="B8" s="16">
        <v>1758</v>
      </c>
      <c r="C8" s="17">
        <v>1758</v>
      </c>
      <c r="D8" s="16">
        <v>1758</v>
      </c>
      <c r="E8" s="16">
        <f t="shared" si="0"/>
        <v>0</v>
      </c>
      <c r="F8" s="16">
        <f t="shared" si="1"/>
        <v>0</v>
      </c>
      <c r="G8" s="10">
        <f t="shared" si="2"/>
        <v>0</v>
      </c>
      <c r="H8" s="11">
        <f t="shared" si="3"/>
        <v>0</v>
      </c>
    </row>
    <row r="9" spans="1:8" x14ac:dyDescent="0.3">
      <c r="A9" s="25" t="s">
        <v>156</v>
      </c>
      <c r="B9" s="26">
        <f>B3/B8</f>
        <v>0.70250284414106945</v>
      </c>
      <c r="C9" s="26">
        <v>0.61319681456200226</v>
      </c>
      <c r="D9" s="26">
        <f>D3/D8</f>
        <v>0.60466439135381111</v>
      </c>
      <c r="E9" s="26">
        <f t="shared" si="0"/>
        <v>-8.9306029579067192E-2</v>
      </c>
      <c r="F9" s="26">
        <f t="shared" si="1"/>
        <v>-0.12712550607287459</v>
      </c>
      <c r="G9" s="27">
        <f t="shared" si="2"/>
        <v>-8.5324232081911422E-3</v>
      </c>
      <c r="H9" s="28">
        <f t="shared" si="3"/>
        <v>-1.3914656771799655E-2</v>
      </c>
    </row>
    <row r="10" spans="1:8" x14ac:dyDescent="0.3">
      <c r="A10" s="9" t="s">
        <v>157</v>
      </c>
      <c r="B10" s="17">
        <f>B11+B14+B27</f>
        <v>359</v>
      </c>
      <c r="C10" s="17">
        <v>370</v>
      </c>
      <c r="D10" s="17">
        <f>D11+D14+D27</f>
        <v>384</v>
      </c>
      <c r="E10" s="10">
        <f t="shared" si="0"/>
        <v>11</v>
      </c>
      <c r="F10" s="14">
        <f t="shared" si="1"/>
        <v>3.0640668523676879E-2</v>
      </c>
      <c r="G10" s="10">
        <f t="shared" ref="G10:G73" si="4">D10-C10</f>
        <v>14</v>
      </c>
      <c r="H10" s="11">
        <f t="shared" si="3"/>
        <v>3.783783783783784E-2</v>
      </c>
    </row>
    <row r="11" spans="1:8" x14ac:dyDescent="0.3">
      <c r="A11" s="9" t="s">
        <v>158</v>
      </c>
      <c r="B11" s="17">
        <f>SUM(B12:B13)</f>
        <v>73</v>
      </c>
      <c r="C11" s="17">
        <v>84</v>
      </c>
      <c r="D11" s="17">
        <f>SUM(D12:D13)</f>
        <v>90</v>
      </c>
      <c r="E11" s="10">
        <f t="shared" si="0"/>
        <v>11</v>
      </c>
      <c r="F11" s="14">
        <f t="shared" si="1"/>
        <v>0.15068493150684931</v>
      </c>
      <c r="G11" s="10">
        <f t="shared" si="4"/>
        <v>6</v>
      </c>
      <c r="H11" s="11">
        <f t="shared" si="3"/>
        <v>7.1428571428571425E-2</v>
      </c>
    </row>
    <row r="12" spans="1:8" x14ac:dyDescent="0.3">
      <c r="A12" s="9" t="s">
        <v>159</v>
      </c>
      <c r="B12" s="17">
        <v>39</v>
      </c>
      <c r="C12" s="17">
        <v>48</v>
      </c>
      <c r="D12" s="17">
        <v>60</v>
      </c>
      <c r="E12" s="10">
        <f t="shared" si="0"/>
        <v>9</v>
      </c>
      <c r="F12" s="14">
        <f t="shared" si="1"/>
        <v>0.23076923076923078</v>
      </c>
      <c r="G12" s="10">
        <f t="shared" si="4"/>
        <v>12</v>
      </c>
      <c r="H12" s="11">
        <f t="shared" si="3"/>
        <v>0.25</v>
      </c>
    </row>
    <row r="13" spans="1:8" x14ac:dyDescent="0.3">
      <c r="A13" s="9" t="s">
        <v>160</v>
      </c>
      <c r="B13" s="17">
        <v>34</v>
      </c>
      <c r="C13" s="17">
        <v>36</v>
      </c>
      <c r="D13" s="17">
        <v>30</v>
      </c>
      <c r="E13" s="10">
        <f t="shared" si="0"/>
        <v>2</v>
      </c>
      <c r="F13" s="14">
        <f t="shared" si="1"/>
        <v>5.8823529411764705E-2</v>
      </c>
      <c r="G13" s="10">
        <f t="shared" si="4"/>
        <v>-6</v>
      </c>
      <c r="H13" s="11">
        <f t="shared" si="3"/>
        <v>-0.16666666666666666</v>
      </c>
    </row>
    <row r="14" spans="1:8" x14ac:dyDescent="0.3">
      <c r="A14" s="9" t="s">
        <v>161</v>
      </c>
      <c r="B14" s="17">
        <f>SUM(B15,B16,B20,B24)</f>
        <v>277</v>
      </c>
      <c r="C14" s="17">
        <v>269</v>
      </c>
      <c r="D14" s="17">
        <f>SUM(D15,D16,D20,D24)</f>
        <v>283</v>
      </c>
      <c r="E14" s="10">
        <f t="shared" si="0"/>
        <v>-8</v>
      </c>
      <c r="F14" s="14">
        <f t="shared" si="1"/>
        <v>-2.8880866425992781E-2</v>
      </c>
      <c r="G14" s="10">
        <f t="shared" si="4"/>
        <v>14</v>
      </c>
      <c r="H14" s="11">
        <f t="shared" si="3"/>
        <v>5.204460966542751E-2</v>
      </c>
    </row>
    <row r="15" spans="1:8" x14ac:dyDescent="0.3">
      <c r="A15" s="9" t="s">
        <v>162</v>
      </c>
      <c r="B15" s="17">
        <v>56</v>
      </c>
      <c r="C15" s="17">
        <v>55</v>
      </c>
      <c r="D15" s="17">
        <v>65</v>
      </c>
      <c r="E15" s="10">
        <f t="shared" si="0"/>
        <v>-1</v>
      </c>
      <c r="F15" s="14">
        <f t="shared" si="1"/>
        <v>-1.7857142857142856E-2</v>
      </c>
      <c r="G15" s="10">
        <f t="shared" si="4"/>
        <v>10</v>
      </c>
      <c r="H15" s="11">
        <f t="shared" si="3"/>
        <v>0.18181818181818182</v>
      </c>
    </row>
    <row r="16" spans="1:8" x14ac:dyDescent="0.3">
      <c r="A16" s="9" t="s">
        <v>163</v>
      </c>
      <c r="B16" s="17">
        <f>SUM(B17:B19)</f>
        <v>185</v>
      </c>
      <c r="C16" s="17">
        <v>180</v>
      </c>
      <c r="D16" s="17">
        <f>SUM(D17:D19)</f>
        <v>178</v>
      </c>
      <c r="E16" s="10">
        <f t="shared" si="0"/>
        <v>-5</v>
      </c>
      <c r="F16" s="14">
        <f t="shared" si="1"/>
        <v>-2.7027027027027029E-2</v>
      </c>
      <c r="G16" s="10">
        <f t="shared" si="4"/>
        <v>-2</v>
      </c>
      <c r="H16" s="11">
        <f t="shared" si="3"/>
        <v>-1.1111111111111112E-2</v>
      </c>
    </row>
    <row r="17" spans="1:8" x14ac:dyDescent="0.3">
      <c r="A17" s="9" t="s">
        <v>164</v>
      </c>
      <c r="B17" s="17">
        <v>84</v>
      </c>
      <c r="C17" s="17">
        <v>59</v>
      </c>
      <c r="D17" s="17">
        <v>64</v>
      </c>
      <c r="E17" s="10">
        <f t="shared" si="0"/>
        <v>-25</v>
      </c>
      <c r="F17" s="14">
        <f t="shared" si="1"/>
        <v>-0.29761904761904762</v>
      </c>
      <c r="G17" s="10">
        <f t="shared" si="4"/>
        <v>5</v>
      </c>
      <c r="H17" s="11">
        <f t="shared" si="3"/>
        <v>8.4745762711864403E-2</v>
      </c>
    </row>
    <row r="18" spans="1:8" x14ac:dyDescent="0.3">
      <c r="A18" s="9" t="s">
        <v>165</v>
      </c>
      <c r="B18" s="17">
        <v>78</v>
      </c>
      <c r="C18" s="17">
        <v>99</v>
      </c>
      <c r="D18" s="17">
        <v>92</v>
      </c>
      <c r="E18" s="10">
        <f t="shared" si="0"/>
        <v>21</v>
      </c>
      <c r="F18" s="14">
        <f t="shared" si="1"/>
        <v>0.26923076923076922</v>
      </c>
      <c r="G18" s="10">
        <f t="shared" si="4"/>
        <v>-7</v>
      </c>
      <c r="H18" s="11">
        <f t="shared" si="3"/>
        <v>-7.0707070707070704E-2</v>
      </c>
    </row>
    <row r="19" spans="1:8" x14ac:dyDescent="0.3">
      <c r="A19" s="9" t="s">
        <v>166</v>
      </c>
      <c r="B19" s="17">
        <v>23</v>
      </c>
      <c r="C19" s="17">
        <v>22</v>
      </c>
      <c r="D19" s="17">
        <v>22</v>
      </c>
      <c r="E19" s="10">
        <f t="shared" si="0"/>
        <v>-1</v>
      </c>
      <c r="F19" s="14">
        <f t="shared" si="1"/>
        <v>-4.3478260869565216E-2</v>
      </c>
      <c r="G19" s="10">
        <f t="shared" si="4"/>
        <v>0</v>
      </c>
      <c r="H19" s="11">
        <f t="shared" si="3"/>
        <v>0</v>
      </c>
    </row>
    <row r="20" spans="1:8" x14ac:dyDescent="0.3">
      <c r="A20" s="9" t="s">
        <v>167</v>
      </c>
      <c r="B20" s="17">
        <f>SUM(B21:B23)</f>
        <v>19</v>
      </c>
      <c r="C20" s="17">
        <v>17</v>
      </c>
      <c r="D20" s="17">
        <f>SUM(D21:D23)</f>
        <v>21</v>
      </c>
      <c r="E20" s="10">
        <f t="shared" si="0"/>
        <v>-2</v>
      </c>
      <c r="F20" s="14">
        <f t="shared" si="1"/>
        <v>-0.10526315789473684</v>
      </c>
      <c r="G20" s="10">
        <f t="shared" si="4"/>
        <v>4</v>
      </c>
      <c r="H20" s="11">
        <f t="shared" si="3"/>
        <v>0.23529411764705882</v>
      </c>
    </row>
    <row r="21" spans="1:8" x14ac:dyDescent="0.3">
      <c r="A21" s="9" t="s">
        <v>168</v>
      </c>
      <c r="B21" s="17">
        <v>10</v>
      </c>
      <c r="C21" s="17">
        <v>13</v>
      </c>
      <c r="D21" s="17">
        <v>11</v>
      </c>
      <c r="E21" s="10">
        <f t="shared" si="0"/>
        <v>3</v>
      </c>
      <c r="F21" s="14">
        <f t="shared" si="1"/>
        <v>0.3</v>
      </c>
      <c r="G21" s="10">
        <f t="shared" si="4"/>
        <v>-2</v>
      </c>
      <c r="H21" s="11">
        <f t="shared" si="3"/>
        <v>-0.15384615384615385</v>
      </c>
    </row>
    <row r="22" spans="1:8" x14ac:dyDescent="0.3">
      <c r="A22" s="9" t="s">
        <v>169</v>
      </c>
      <c r="B22" s="17">
        <v>6</v>
      </c>
      <c r="C22" s="17">
        <v>4</v>
      </c>
      <c r="D22" s="17">
        <v>10</v>
      </c>
      <c r="E22" s="10">
        <f t="shared" si="0"/>
        <v>-2</v>
      </c>
      <c r="F22" s="14">
        <f t="shared" si="1"/>
        <v>-0.33333333333333331</v>
      </c>
      <c r="G22" s="10">
        <f t="shared" si="4"/>
        <v>6</v>
      </c>
      <c r="H22" s="11">
        <f t="shared" si="3"/>
        <v>1.5</v>
      </c>
    </row>
    <row r="23" spans="1:8" x14ac:dyDescent="0.3">
      <c r="A23" s="9" t="s">
        <v>170</v>
      </c>
      <c r="B23" s="17">
        <v>3</v>
      </c>
      <c r="C23" s="17">
        <v>0</v>
      </c>
      <c r="D23" s="17">
        <v>0</v>
      </c>
      <c r="E23" s="10">
        <f t="shared" si="0"/>
        <v>-3</v>
      </c>
      <c r="F23" s="14">
        <f t="shared" si="1"/>
        <v>-1</v>
      </c>
      <c r="G23" s="10">
        <f t="shared" si="4"/>
        <v>0</v>
      </c>
      <c r="H23" s="11" t="str">
        <f t="shared" si="3"/>
        <v>n/a</v>
      </c>
    </row>
    <row r="24" spans="1:8" x14ac:dyDescent="0.3">
      <c r="A24" s="9" t="s">
        <v>171</v>
      </c>
      <c r="B24" s="17">
        <f>SUM(B25:B26)</f>
        <v>17</v>
      </c>
      <c r="C24" s="17">
        <v>17</v>
      </c>
      <c r="D24" s="17">
        <f>SUM(D25:D26)</f>
        <v>19</v>
      </c>
      <c r="E24" s="10">
        <f t="shared" si="0"/>
        <v>0</v>
      </c>
      <c r="F24" s="14">
        <f t="shared" si="1"/>
        <v>0</v>
      </c>
      <c r="G24" s="10">
        <f t="shared" si="4"/>
        <v>2</v>
      </c>
      <c r="H24" s="11">
        <f t="shared" si="3"/>
        <v>0.11764705882352941</v>
      </c>
    </row>
    <row r="25" spans="1:8" x14ac:dyDescent="0.3">
      <c r="A25" s="9" t="s">
        <v>172</v>
      </c>
      <c r="B25" s="17">
        <v>11</v>
      </c>
      <c r="C25" s="17">
        <v>9</v>
      </c>
      <c r="D25" s="17">
        <v>7</v>
      </c>
      <c r="E25" s="10">
        <f t="shared" si="0"/>
        <v>-2</v>
      </c>
      <c r="F25" s="14">
        <f t="shared" si="1"/>
        <v>-0.18181818181818182</v>
      </c>
      <c r="G25" s="10">
        <f t="shared" si="4"/>
        <v>-2</v>
      </c>
      <c r="H25" s="11">
        <f t="shared" si="3"/>
        <v>-0.22222222222222221</v>
      </c>
    </row>
    <row r="26" spans="1:8" x14ac:dyDescent="0.3">
      <c r="A26" s="9" t="s">
        <v>173</v>
      </c>
      <c r="B26" s="17">
        <v>6</v>
      </c>
      <c r="C26" s="17">
        <v>8</v>
      </c>
      <c r="D26" s="17">
        <v>12</v>
      </c>
      <c r="E26" s="10">
        <f t="shared" si="0"/>
        <v>2</v>
      </c>
      <c r="F26" s="14">
        <f t="shared" si="1"/>
        <v>0.33333333333333331</v>
      </c>
      <c r="G26" s="10">
        <f t="shared" si="4"/>
        <v>4</v>
      </c>
      <c r="H26" s="11">
        <f t="shared" si="3"/>
        <v>0.5</v>
      </c>
    </row>
    <row r="27" spans="1:8" x14ac:dyDescent="0.3">
      <c r="A27" s="9" t="s">
        <v>174</v>
      </c>
      <c r="B27" s="17">
        <f>SUM(B28:B31)</f>
        <v>9</v>
      </c>
      <c r="C27" s="17">
        <v>17</v>
      </c>
      <c r="D27" s="17">
        <f>SUM(D28:D31)</f>
        <v>11</v>
      </c>
      <c r="E27" s="10">
        <f t="shared" si="0"/>
        <v>8</v>
      </c>
      <c r="F27" s="14">
        <f t="shared" si="1"/>
        <v>0.88888888888888884</v>
      </c>
      <c r="G27" s="10">
        <f t="shared" si="4"/>
        <v>-6</v>
      </c>
      <c r="H27" s="11">
        <f t="shared" si="3"/>
        <v>-0.35294117647058826</v>
      </c>
    </row>
    <row r="28" spans="1:8" x14ac:dyDescent="0.3">
      <c r="A28" s="9" t="s">
        <v>175</v>
      </c>
      <c r="B28" s="17">
        <v>3</v>
      </c>
      <c r="C28" s="17">
        <v>7</v>
      </c>
      <c r="D28" s="17">
        <v>2</v>
      </c>
      <c r="E28" s="10">
        <f t="shared" si="0"/>
        <v>4</v>
      </c>
      <c r="F28" s="14">
        <f t="shared" si="1"/>
        <v>1.3333333333333333</v>
      </c>
      <c r="G28" s="10">
        <f t="shared" si="4"/>
        <v>-5</v>
      </c>
      <c r="H28" s="11">
        <f t="shared" si="3"/>
        <v>-0.7142857142857143</v>
      </c>
    </row>
    <row r="29" spans="1:8" x14ac:dyDescent="0.3">
      <c r="A29" s="9" t="s">
        <v>176</v>
      </c>
      <c r="B29" s="17">
        <v>0</v>
      </c>
      <c r="C29" s="17">
        <v>0</v>
      </c>
      <c r="D29" s="17"/>
      <c r="E29" s="10">
        <f t="shared" si="0"/>
        <v>0</v>
      </c>
      <c r="F29" s="14" t="str">
        <f t="shared" si="1"/>
        <v>n/a</v>
      </c>
      <c r="G29" s="10">
        <f t="shared" si="4"/>
        <v>0</v>
      </c>
      <c r="H29" s="11" t="str">
        <f t="shared" si="3"/>
        <v>n/a</v>
      </c>
    </row>
    <row r="30" spans="1:8" x14ac:dyDescent="0.3">
      <c r="A30" s="9" t="s">
        <v>177</v>
      </c>
      <c r="B30" s="17">
        <v>3</v>
      </c>
      <c r="C30" s="17">
        <v>1</v>
      </c>
      <c r="D30" s="17"/>
      <c r="E30" s="10">
        <f t="shared" si="0"/>
        <v>-2</v>
      </c>
      <c r="F30" s="14">
        <f t="shared" si="1"/>
        <v>-0.66666666666666663</v>
      </c>
      <c r="G30" s="10">
        <f t="shared" si="4"/>
        <v>-1</v>
      </c>
      <c r="H30" s="11">
        <f t="shared" si="3"/>
        <v>-1</v>
      </c>
    </row>
    <row r="31" spans="1:8" x14ac:dyDescent="0.3">
      <c r="A31" s="9" t="s">
        <v>178</v>
      </c>
      <c r="B31" s="17">
        <v>3</v>
      </c>
      <c r="C31" s="17">
        <v>9</v>
      </c>
      <c r="D31" s="17">
        <v>9</v>
      </c>
      <c r="E31" s="10">
        <f t="shared" si="0"/>
        <v>6</v>
      </c>
      <c r="F31" s="14">
        <f t="shared" si="1"/>
        <v>2</v>
      </c>
      <c r="G31" s="10">
        <f t="shared" si="4"/>
        <v>0</v>
      </c>
      <c r="H31" s="11">
        <f t="shared" si="3"/>
        <v>0</v>
      </c>
    </row>
    <row r="32" spans="1:8" x14ac:dyDescent="0.3">
      <c r="A32" s="9" t="s">
        <v>179</v>
      </c>
      <c r="B32" s="17">
        <v>1239</v>
      </c>
      <c r="C32" s="17">
        <v>1078</v>
      </c>
      <c r="D32" s="17">
        <f>SUM(D41:D42,D33)</f>
        <v>1064</v>
      </c>
      <c r="E32" s="10">
        <f t="shared" si="0"/>
        <v>-161</v>
      </c>
      <c r="F32" s="14">
        <f t="shared" si="1"/>
        <v>-0.12994350282485875</v>
      </c>
      <c r="G32" s="10">
        <f t="shared" si="4"/>
        <v>-14</v>
      </c>
      <c r="H32" s="11">
        <f t="shared" si="3"/>
        <v>-1.2987012987012988E-2</v>
      </c>
    </row>
    <row r="33" spans="1:8" x14ac:dyDescent="0.3">
      <c r="A33" s="9" t="s">
        <v>180</v>
      </c>
      <c r="B33" s="17">
        <f>SUM(B34:B40)</f>
        <v>1048</v>
      </c>
      <c r="C33" s="17">
        <v>823</v>
      </c>
      <c r="D33" s="17">
        <f>SUM(D34:D40)</f>
        <v>649</v>
      </c>
      <c r="E33" s="10">
        <f t="shared" si="0"/>
        <v>-225</v>
      </c>
      <c r="F33" s="14">
        <f t="shared" si="1"/>
        <v>-0.21469465648854963</v>
      </c>
      <c r="G33" s="10">
        <f t="shared" si="4"/>
        <v>-174</v>
      </c>
      <c r="H33" s="11">
        <f t="shared" si="3"/>
        <v>-0.21142162818955043</v>
      </c>
    </row>
    <row r="34" spans="1:8" x14ac:dyDescent="0.3">
      <c r="A34" s="9" t="s">
        <v>181</v>
      </c>
      <c r="B34" s="17">
        <v>1045</v>
      </c>
      <c r="C34" s="17">
        <v>811</v>
      </c>
      <c r="D34" s="17">
        <v>618</v>
      </c>
      <c r="E34" s="10">
        <f t="shared" si="0"/>
        <v>-234</v>
      </c>
      <c r="F34" s="14">
        <f t="shared" si="1"/>
        <v>-0.22392344497607655</v>
      </c>
      <c r="G34" s="10">
        <f t="shared" si="4"/>
        <v>-193</v>
      </c>
      <c r="H34" s="11">
        <f t="shared" si="3"/>
        <v>-0.23797780517879161</v>
      </c>
    </row>
    <row r="35" spans="1:8" x14ac:dyDescent="0.3">
      <c r="A35" s="9" t="s">
        <v>182</v>
      </c>
      <c r="B35" s="17">
        <v>0</v>
      </c>
      <c r="C35" s="17">
        <v>1</v>
      </c>
      <c r="D35" s="17">
        <v>1</v>
      </c>
      <c r="E35" s="10">
        <f t="shared" ref="E35:E66" si="5">C35-B35</f>
        <v>1</v>
      </c>
      <c r="F35" s="14" t="str">
        <f t="shared" ref="F35:F66" si="6">IF(B35&gt;0,E35/B35,"n/a")</f>
        <v>n/a</v>
      </c>
      <c r="G35" s="10">
        <f t="shared" si="4"/>
        <v>0</v>
      </c>
      <c r="H35" s="11">
        <f t="shared" si="3"/>
        <v>0</v>
      </c>
    </row>
    <row r="36" spans="1:8" x14ac:dyDescent="0.3">
      <c r="A36" s="9" t="s">
        <v>183</v>
      </c>
      <c r="B36" s="17">
        <v>0</v>
      </c>
      <c r="C36" s="17">
        <v>0</v>
      </c>
      <c r="D36" s="17">
        <v>12</v>
      </c>
      <c r="E36" s="10">
        <f t="shared" si="5"/>
        <v>0</v>
      </c>
      <c r="F36" s="14" t="str">
        <f t="shared" si="6"/>
        <v>n/a</v>
      </c>
      <c r="G36" s="10">
        <f t="shared" si="4"/>
        <v>12</v>
      </c>
      <c r="H36" s="11" t="str">
        <f t="shared" si="3"/>
        <v>n/a</v>
      </c>
    </row>
    <row r="37" spans="1:8" x14ac:dyDescent="0.3">
      <c r="A37" s="9" t="s">
        <v>184</v>
      </c>
      <c r="B37" s="17">
        <v>3</v>
      </c>
      <c r="C37" s="17">
        <v>2</v>
      </c>
      <c r="D37" s="17">
        <v>0</v>
      </c>
      <c r="E37" s="10">
        <f t="shared" si="5"/>
        <v>-1</v>
      </c>
      <c r="F37" s="14">
        <f t="shared" si="6"/>
        <v>-0.33333333333333331</v>
      </c>
      <c r="G37" s="10">
        <f t="shared" si="4"/>
        <v>-2</v>
      </c>
      <c r="H37" s="11">
        <f t="shared" si="3"/>
        <v>-1</v>
      </c>
    </row>
    <row r="38" spans="1:8" x14ac:dyDescent="0.3">
      <c r="A38" s="9" t="s">
        <v>185</v>
      </c>
      <c r="B38" s="17">
        <v>0</v>
      </c>
      <c r="C38" s="17">
        <v>6</v>
      </c>
      <c r="D38" s="17">
        <v>7</v>
      </c>
      <c r="E38" s="10">
        <f t="shared" si="5"/>
        <v>6</v>
      </c>
      <c r="F38" s="14" t="str">
        <f t="shared" si="6"/>
        <v>n/a</v>
      </c>
      <c r="G38" s="10">
        <f t="shared" si="4"/>
        <v>1</v>
      </c>
      <c r="H38" s="11">
        <f t="shared" si="3"/>
        <v>0.16666666666666666</v>
      </c>
    </row>
    <row r="39" spans="1:8" x14ac:dyDescent="0.3">
      <c r="A39" s="9" t="s">
        <v>186</v>
      </c>
      <c r="B39" s="17">
        <v>0</v>
      </c>
      <c r="C39" s="17">
        <v>0</v>
      </c>
      <c r="D39" s="17">
        <v>2</v>
      </c>
      <c r="E39" s="10">
        <f t="shared" si="5"/>
        <v>0</v>
      </c>
      <c r="F39" s="14" t="str">
        <f t="shared" si="6"/>
        <v>n/a</v>
      </c>
      <c r="G39" s="10">
        <f t="shared" si="4"/>
        <v>2</v>
      </c>
      <c r="H39" s="11" t="str">
        <f t="shared" si="3"/>
        <v>n/a</v>
      </c>
    </row>
    <row r="40" spans="1:8" x14ac:dyDescent="0.3">
      <c r="A40" s="9" t="s">
        <v>187</v>
      </c>
      <c r="B40" s="17">
        <v>0</v>
      </c>
      <c r="C40" s="17">
        <v>3</v>
      </c>
      <c r="D40" s="17">
        <v>9</v>
      </c>
      <c r="E40" s="10">
        <f t="shared" si="5"/>
        <v>3</v>
      </c>
      <c r="F40" s="14" t="str">
        <f t="shared" si="6"/>
        <v>n/a</v>
      </c>
      <c r="G40" s="10">
        <f t="shared" si="4"/>
        <v>6</v>
      </c>
      <c r="H40" s="11">
        <f t="shared" si="3"/>
        <v>2</v>
      </c>
    </row>
    <row r="41" spans="1:8" x14ac:dyDescent="0.3">
      <c r="A41" s="9" t="s">
        <v>188</v>
      </c>
      <c r="B41" s="17">
        <v>105</v>
      </c>
      <c r="C41" s="17">
        <v>188</v>
      </c>
      <c r="D41" s="17">
        <v>349</v>
      </c>
      <c r="E41" s="10">
        <f t="shared" si="5"/>
        <v>83</v>
      </c>
      <c r="F41" s="14">
        <f t="shared" si="6"/>
        <v>0.79047619047619044</v>
      </c>
      <c r="G41" s="10">
        <f t="shared" si="4"/>
        <v>161</v>
      </c>
      <c r="H41" s="11">
        <f t="shared" si="3"/>
        <v>0.8563829787234043</v>
      </c>
    </row>
    <row r="42" spans="1:8" x14ac:dyDescent="0.3">
      <c r="A42" s="9" t="s">
        <v>189</v>
      </c>
      <c r="B42" s="17">
        <v>86</v>
      </c>
      <c r="C42" s="17">
        <v>67</v>
      </c>
      <c r="D42" s="17">
        <v>66</v>
      </c>
      <c r="E42" s="10">
        <f t="shared" si="5"/>
        <v>-19</v>
      </c>
      <c r="F42" s="14">
        <f t="shared" si="6"/>
        <v>-0.22093023255813954</v>
      </c>
      <c r="G42" s="10">
        <f t="shared" si="4"/>
        <v>-1</v>
      </c>
      <c r="H42" s="11">
        <f t="shared" si="3"/>
        <v>-1.4925373134328358E-2</v>
      </c>
    </row>
    <row r="43" spans="1:8" x14ac:dyDescent="0.3">
      <c r="A43" s="9" t="s">
        <v>190</v>
      </c>
      <c r="B43" s="17">
        <v>359</v>
      </c>
      <c r="C43" s="17">
        <v>370</v>
      </c>
      <c r="D43" s="17">
        <f>SUM(D44:D47)</f>
        <v>389</v>
      </c>
      <c r="E43" s="10">
        <f t="shared" si="5"/>
        <v>11</v>
      </c>
      <c r="F43" s="14">
        <f t="shared" si="6"/>
        <v>3.0640668523676879E-2</v>
      </c>
      <c r="G43" s="10">
        <f t="shared" si="4"/>
        <v>19</v>
      </c>
      <c r="H43" s="11">
        <f t="shared" si="3"/>
        <v>5.1351351351351354E-2</v>
      </c>
    </row>
    <row r="44" spans="1:8" x14ac:dyDescent="0.3">
      <c r="A44" s="9" t="s">
        <v>191</v>
      </c>
      <c r="B44" s="17">
        <v>32</v>
      </c>
      <c r="C44" s="17">
        <v>36</v>
      </c>
      <c r="D44" s="17">
        <v>28</v>
      </c>
      <c r="E44" s="10">
        <f t="shared" si="5"/>
        <v>4</v>
      </c>
      <c r="F44" s="14">
        <f t="shared" si="6"/>
        <v>0.125</v>
      </c>
      <c r="G44" s="10">
        <f t="shared" si="4"/>
        <v>-8</v>
      </c>
      <c r="H44" s="11">
        <f t="shared" si="3"/>
        <v>-0.22222222222222221</v>
      </c>
    </row>
    <row r="45" spans="1:8" x14ac:dyDescent="0.3">
      <c r="A45" s="9" t="s">
        <v>192</v>
      </c>
      <c r="B45" s="17">
        <v>123</v>
      </c>
      <c r="C45" s="17">
        <v>115</v>
      </c>
      <c r="D45" s="17">
        <v>122</v>
      </c>
      <c r="E45" s="10">
        <f t="shared" si="5"/>
        <v>-8</v>
      </c>
      <c r="F45" s="14">
        <f t="shared" si="6"/>
        <v>-6.5040650406504072E-2</v>
      </c>
      <c r="G45" s="10">
        <f t="shared" si="4"/>
        <v>7</v>
      </c>
      <c r="H45" s="11">
        <f t="shared" si="3"/>
        <v>6.0869565217391307E-2</v>
      </c>
    </row>
    <row r="46" spans="1:8" x14ac:dyDescent="0.3">
      <c r="A46" s="9" t="s">
        <v>193</v>
      </c>
      <c r="B46" s="17">
        <v>174</v>
      </c>
      <c r="C46" s="17">
        <v>167</v>
      </c>
      <c r="D46" s="17">
        <v>180</v>
      </c>
      <c r="E46" s="10">
        <f t="shared" si="5"/>
        <v>-7</v>
      </c>
      <c r="F46" s="14">
        <f t="shared" si="6"/>
        <v>-4.0229885057471264E-2</v>
      </c>
      <c r="G46" s="10">
        <f t="shared" si="4"/>
        <v>13</v>
      </c>
      <c r="H46" s="11">
        <f t="shared" si="3"/>
        <v>7.7844311377245512E-2</v>
      </c>
    </row>
    <row r="47" spans="1:8" x14ac:dyDescent="0.3">
      <c r="A47" s="9" t="s">
        <v>194</v>
      </c>
      <c r="B47" s="17">
        <v>27</v>
      </c>
      <c r="C47" s="17">
        <v>39</v>
      </c>
      <c r="D47" s="17">
        <v>59</v>
      </c>
      <c r="E47" s="10">
        <f t="shared" si="5"/>
        <v>12</v>
      </c>
      <c r="F47" s="14">
        <f t="shared" si="6"/>
        <v>0.44444444444444442</v>
      </c>
      <c r="G47" s="10">
        <f t="shared" si="4"/>
        <v>20</v>
      </c>
      <c r="H47" s="11">
        <f t="shared" si="3"/>
        <v>0.51282051282051277</v>
      </c>
    </row>
    <row r="48" spans="1:8" x14ac:dyDescent="0.3">
      <c r="A48" s="9" t="s">
        <v>195</v>
      </c>
      <c r="B48" s="17">
        <v>3</v>
      </c>
      <c r="C48" s="17">
        <v>13</v>
      </c>
      <c r="D48" s="17" t="s">
        <v>413</v>
      </c>
      <c r="E48" s="10">
        <f t="shared" si="5"/>
        <v>10</v>
      </c>
      <c r="F48" s="14">
        <f t="shared" si="6"/>
        <v>3.3333333333333335</v>
      </c>
      <c r="G48" s="10" t="e">
        <f t="shared" si="4"/>
        <v>#VALUE!</v>
      </c>
      <c r="H48" s="11" t="e">
        <f t="shared" ref="H48:H67" si="7">G48/C48</f>
        <v>#VALUE!</v>
      </c>
    </row>
    <row r="49" spans="1:8" x14ac:dyDescent="0.3">
      <c r="A49" s="9" t="s">
        <v>196</v>
      </c>
      <c r="B49" s="17">
        <v>567</v>
      </c>
      <c r="C49" s="17">
        <v>621</v>
      </c>
      <c r="D49" s="17" t="s">
        <v>413</v>
      </c>
      <c r="E49" s="10">
        <f t="shared" si="5"/>
        <v>54</v>
      </c>
      <c r="F49" s="14">
        <f t="shared" si="6"/>
        <v>9.5238095238095233E-2</v>
      </c>
      <c r="G49" s="10" t="e">
        <f t="shared" si="4"/>
        <v>#VALUE!</v>
      </c>
      <c r="H49" s="11" t="e">
        <f t="shared" si="7"/>
        <v>#VALUE!</v>
      </c>
    </row>
    <row r="50" spans="1:8" x14ac:dyDescent="0.3">
      <c r="A50" s="9" t="s">
        <v>414</v>
      </c>
      <c r="B50" s="17">
        <v>806</v>
      </c>
      <c r="C50" s="17">
        <v>719</v>
      </c>
      <c r="D50" s="17">
        <f>D51+D58</f>
        <v>839</v>
      </c>
      <c r="E50" s="10">
        <f t="shared" si="5"/>
        <v>-87</v>
      </c>
      <c r="F50" s="14">
        <f t="shared" si="6"/>
        <v>-0.10794044665012408</v>
      </c>
      <c r="G50" s="10">
        <f t="shared" si="4"/>
        <v>120</v>
      </c>
      <c r="H50" s="11">
        <f t="shared" ref="H50:H63" si="8">IF(C50&gt;0,G50/C50,"n/a")</f>
        <v>0.16689847009735745</v>
      </c>
    </row>
    <row r="51" spans="1:8" x14ac:dyDescent="0.3">
      <c r="A51" s="9" t="s">
        <v>415</v>
      </c>
      <c r="B51" s="17">
        <v>447</v>
      </c>
      <c r="C51" s="17">
        <v>464</v>
      </c>
      <c r="D51" s="17">
        <f>SUM(D53:D57)</f>
        <v>466</v>
      </c>
      <c r="E51" s="10">
        <f t="shared" si="5"/>
        <v>17</v>
      </c>
      <c r="F51" s="14">
        <f t="shared" si="6"/>
        <v>3.803131991051454E-2</v>
      </c>
      <c r="G51" s="10">
        <f t="shared" si="4"/>
        <v>2</v>
      </c>
      <c r="H51" s="11">
        <f t="shared" si="8"/>
        <v>4.3103448275862068E-3</v>
      </c>
    </row>
    <row r="52" spans="1:8" x14ac:dyDescent="0.3">
      <c r="A52" s="9" t="s">
        <v>416</v>
      </c>
      <c r="B52" s="17">
        <v>425</v>
      </c>
      <c r="C52" s="17">
        <v>433</v>
      </c>
      <c r="D52" s="17">
        <f>SUM(D53:D55)</f>
        <v>449</v>
      </c>
      <c r="E52" s="10">
        <f t="shared" si="5"/>
        <v>8</v>
      </c>
      <c r="F52" s="14">
        <f t="shared" si="6"/>
        <v>1.8823529411764704E-2</v>
      </c>
      <c r="G52" s="10">
        <f t="shared" si="4"/>
        <v>16</v>
      </c>
      <c r="H52" s="11">
        <f t="shared" si="8"/>
        <v>3.695150115473441E-2</v>
      </c>
    </row>
    <row r="53" spans="1:8" x14ac:dyDescent="0.3">
      <c r="A53" s="9" t="s">
        <v>417</v>
      </c>
      <c r="B53" s="17">
        <v>89</v>
      </c>
      <c r="C53" s="17">
        <v>100</v>
      </c>
      <c r="D53" s="17">
        <v>87</v>
      </c>
      <c r="E53" s="10">
        <f t="shared" si="5"/>
        <v>11</v>
      </c>
      <c r="F53" s="14">
        <f t="shared" si="6"/>
        <v>0.12359550561797752</v>
      </c>
      <c r="G53" s="10">
        <f t="shared" si="4"/>
        <v>-13</v>
      </c>
      <c r="H53" s="11">
        <f t="shared" si="8"/>
        <v>-0.13</v>
      </c>
    </row>
    <row r="54" spans="1:8" x14ac:dyDescent="0.3">
      <c r="A54" s="9" t="s">
        <v>418</v>
      </c>
      <c r="B54" s="17">
        <v>258</v>
      </c>
      <c r="C54" s="17">
        <v>243</v>
      </c>
      <c r="D54" s="17">
        <v>281</v>
      </c>
      <c r="E54" s="10">
        <f t="shared" si="5"/>
        <v>-15</v>
      </c>
      <c r="F54" s="14">
        <f t="shared" si="6"/>
        <v>-5.8139534883720929E-2</v>
      </c>
      <c r="G54" s="10">
        <f t="shared" si="4"/>
        <v>38</v>
      </c>
      <c r="H54" s="11">
        <f t="shared" si="8"/>
        <v>0.15637860082304528</v>
      </c>
    </row>
    <row r="55" spans="1:8" x14ac:dyDescent="0.3">
      <c r="A55" s="9" t="s">
        <v>419</v>
      </c>
      <c r="B55" s="17">
        <v>78</v>
      </c>
      <c r="C55" s="17">
        <v>90</v>
      </c>
      <c r="D55" s="17">
        <v>81</v>
      </c>
      <c r="E55" s="10">
        <f t="shared" si="5"/>
        <v>12</v>
      </c>
      <c r="F55" s="14">
        <f t="shared" si="6"/>
        <v>0.15384615384615385</v>
      </c>
      <c r="G55" s="10">
        <f t="shared" si="4"/>
        <v>-9</v>
      </c>
      <c r="H55" s="11">
        <f t="shared" si="8"/>
        <v>-0.1</v>
      </c>
    </row>
    <row r="56" spans="1:8" x14ac:dyDescent="0.3">
      <c r="A56" s="9" t="s">
        <v>420</v>
      </c>
      <c r="B56" s="17">
        <v>10</v>
      </c>
      <c r="C56" s="17">
        <v>12</v>
      </c>
      <c r="D56" s="17">
        <v>1</v>
      </c>
      <c r="E56" s="10">
        <f t="shared" si="5"/>
        <v>2</v>
      </c>
      <c r="F56" s="14">
        <f t="shared" si="6"/>
        <v>0.2</v>
      </c>
      <c r="G56" s="10">
        <f t="shared" si="4"/>
        <v>-11</v>
      </c>
      <c r="H56" s="11">
        <f t="shared" si="8"/>
        <v>-0.91666666666666663</v>
      </c>
    </row>
    <row r="57" spans="1:8" x14ac:dyDescent="0.3">
      <c r="A57" s="9" t="s">
        <v>421</v>
      </c>
      <c r="B57" s="17">
        <v>12</v>
      </c>
      <c r="C57" s="17">
        <v>19</v>
      </c>
      <c r="D57" s="17">
        <v>16</v>
      </c>
      <c r="E57" s="10">
        <f t="shared" si="5"/>
        <v>7</v>
      </c>
      <c r="F57" s="14">
        <f t="shared" si="6"/>
        <v>0.58333333333333337</v>
      </c>
      <c r="G57" s="10">
        <f t="shared" si="4"/>
        <v>-3</v>
      </c>
      <c r="H57" s="11">
        <f t="shared" si="8"/>
        <v>-0.15789473684210525</v>
      </c>
    </row>
    <row r="58" spans="1:8" x14ac:dyDescent="0.3">
      <c r="A58" s="9" t="s">
        <v>422</v>
      </c>
      <c r="B58" s="17">
        <v>359</v>
      </c>
      <c r="C58" s="17">
        <v>255</v>
      </c>
      <c r="D58" s="17">
        <f>SUM(D59:D63)</f>
        <v>373</v>
      </c>
      <c r="E58" s="10">
        <f t="shared" si="5"/>
        <v>-104</v>
      </c>
      <c r="F58" s="14">
        <f t="shared" si="6"/>
        <v>-0.28969359331476324</v>
      </c>
      <c r="G58" s="10">
        <f t="shared" si="4"/>
        <v>118</v>
      </c>
      <c r="H58" s="11">
        <f t="shared" si="8"/>
        <v>0.46274509803921571</v>
      </c>
    </row>
    <row r="59" spans="1:8" x14ac:dyDescent="0.3">
      <c r="A59" s="9" t="s">
        <v>423</v>
      </c>
      <c r="B59" s="17">
        <v>117</v>
      </c>
      <c r="C59" s="17">
        <v>137</v>
      </c>
      <c r="D59" s="17">
        <v>240</v>
      </c>
      <c r="E59" s="10">
        <f t="shared" si="5"/>
        <v>20</v>
      </c>
      <c r="F59" s="14">
        <f t="shared" si="6"/>
        <v>0.17094017094017094</v>
      </c>
      <c r="G59" s="10">
        <f t="shared" si="4"/>
        <v>103</v>
      </c>
      <c r="H59" s="11">
        <f t="shared" si="8"/>
        <v>0.75182481751824815</v>
      </c>
    </row>
    <row r="60" spans="1:8" x14ac:dyDescent="0.3">
      <c r="A60" s="9" t="s">
        <v>424</v>
      </c>
      <c r="B60" s="17">
        <v>167</v>
      </c>
      <c r="C60" s="17">
        <v>87</v>
      </c>
      <c r="D60" s="17">
        <v>82</v>
      </c>
      <c r="E60" s="10">
        <f t="shared" si="5"/>
        <v>-80</v>
      </c>
      <c r="F60" s="14">
        <f t="shared" si="6"/>
        <v>-0.47904191616766467</v>
      </c>
      <c r="G60" s="10">
        <f t="shared" si="4"/>
        <v>-5</v>
      </c>
      <c r="H60" s="11">
        <f t="shared" si="8"/>
        <v>-5.7471264367816091E-2</v>
      </c>
    </row>
    <row r="61" spans="1:8" x14ac:dyDescent="0.3">
      <c r="A61" s="9" t="s">
        <v>425</v>
      </c>
      <c r="B61" s="17">
        <v>48</v>
      </c>
      <c r="C61" s="17">
        <v>17</v>
      </c>
      <c r="D61" s="17">
        <v>29</v>
      </c>
      <c r="E61" s="10">
        <f t="shared" si="5"/>
        <v>-31</v>
      </c>
      <c r="F61" s="14">
        <f t="shared" si="6"/>
        <v>-0.64583333333333337</v>
      </c>
      <c r="G61" s="10">
        <f t="shared" si="4"/>
        <v>12</v>
      </c>
      <c r="H61" s="11">
        <f t="shared" si="8"/>
        <v>0.70588235294117652</v>
      </c>
    </row>
    <row r="62" spans="1:8" x14ac:dyDescent="0.3">
      <c r="A62" s="9" t="s">
        <v>426</v>
      </c>
      <c r="B62" s="17">
        <v>13</v>
      </c>
      <c r="C62" s="17">
        <v>8</v>
      </c>
      <c r="D62" s="17">
        <v>8</v>
      </c>
      <c r="E62" s="10">
        <f t="shared" si="5"/>
        <v>-5</v>
      </c>
      <c r="F62" s="14">
        <f t="shared" si="6"/>
        <v>-0.38461538461538464</v>
      </c>
      <c r="G62" s="10">
        <f t="shared" si="4"/>
        <v>0</v>
      </c>
      <c r="H62" s="11">
        <f t="shared" si="8"/>
        <v>0</v>
      </c>
    </row>
    <row r="63" spans="1:8" x14ac:dyDescent="0.3">
      <c r="A63" s="9" t="s">
        <v>427</v>
      </c>
      <c r="B63" s="17">
        <v>14</v>
      </c>
      <c r="C63" s="17">
        <v>6</v>
      </c>
      <c r="D63" s="17">
        <v>14</v>
      </c>
      <c r="E63" s="10">
        <f t="shared" si="5"/>
        <v>-8</v>
      </c>
      <c r="F63" s="14">
        <f t="shared" si="6"/>
        <v>-0.5714285714285714</v>
      </c>
      <c r="G63" s="10">
        <f t="shared" si="4"/>
        <v>8</v>
      </c>
      <c r="H63" s="11">
        <f t="shared" si="8"/>
        <v>1.3333333333333333</v>
      </c>
    </row>
    <row r="64" spans="1:8" x14ac:dyDescent="0.3">
      <c r="A64" s="9" t="s">
        <v>431</v>
      </c>
      <c r="B64" s="17">
        <v>0</v>
      </c>
      <c r="C64" s="17">
        <v>0</v>
      </c>
      <c r="D64" s="17" t="s">
        <v>413</v>
      </c>
      <c r="E64" s="10">
        <f t="shared" si="5"/>
        <v>0</v>
      </c>
      <c r="F64" s="14" t="str">
        <f t="shared" si="6"/>
        <v>n/a</v>
      </c>
      <c r="G64" s="10" t="e">
        <f t="shared" si="4"/>
        <v>#VALUE!</v>
      </c>
      <c r="H64" s="11" t="e">
        <f t="shared" si="7"/>
        <v>#VALUE!</v>
      </c>
    </row>
    <row r="65" spans="1:8" x14ac:dyDescent="0.3">
      <c r="A65" s="9" t="s">
        <v>432</v>
      </c>
      <c r="B65" s="17">
        <v>3</v>
      </c>
      <c r="C65" s="17">
        <v>6</v>
      </c>
      <c r="D65" s="17" t="s">
        <v>413</v>
      </c>
      <c r="E65" s="10">
        <f t="shared" si="5"/>
        <v>3</v>
      </c>
      <c r="F65" s="14">
        <f t="shared" si="6"/>
        <v>1</v>
      </c>
      <c r="G65" s="10" t="e">
        <f t="shared" si="4"/>
        <v>#VALUE!</v>
      </c>
      <c r="H65" s="11" t="e">
        <f t="shared" si="7"/>
        <v>#VALUE!</v>
      </c>
    </row>
    <row r="66" spans="1:8" x14ac:dyDescent="0.3">
      <c r="A66" s="9" t="s">
        <v>433</v>
      </c>
      <c r="B66" s="17">
        <v>0</v>
      </c>
      <c r="C66" s="17">
        <v>1</v>
      </c>
      <c r="D66" s="17" t="s">
        <v>413</v>
      </c>
      <c r="E66" s="10">
        <f t="shared" si="5"/>
        <v>1</v>
      </c>
      <c r="F66" s="14" t="str">
        <f t="shared" si="6"/>
        <v>n/a</v>
      </c>
      <c r="G66" s="10" t="e">
        <f t="shared" si="4"/>
        <v>#VALUE!</v>
      </c>
      <c r="H66" s="11" t="e">
        <f t="shared" si="7"/>
        <v>#VALUE!</v>
      </c>
    </row>
    <row r="67" spans="1:8" x14ac:dyDescent="0.3">
      <c r="A67" s="9" t="s">
        <v>434</v>
      </c>
      <c r="B67" s="17">
        <v>0</v>
      </c>
      <c r="C67" s="17">
        <v>3</v>
      </c>
      <c r="D67" s="17" t="s">
        <v>413</v>
      </c>
      <c r="E67" s="10">
        <f t="shared" ref="E67:E98" si="9">C67-B67</f>
        <v>3</v>
      </c>
      <c r="F67" s="14" t="str">
        <f t="shared" ref="F67:F98" si="10">IF(B67&gt;0,E67/B67,"n/a")</f>
        <v>n/a</v>
      </c>
      <c r="G67" s="10" t="e">
        <f t="shared" si="4"/>
        <v>#VALUE!</v>
      </c>
      <c r="H67" s="11" t="e">
        <f t="shared" si="7"/>
        <v>#VALUE!</v>
      </c>
    </row>
    <row r="68" spans="1:8" x14ac:dyDescent="0.3">
      <c r="A68" s="9" t="s">
        <v>197</v>
      </c>
      <c r="B68" s="17">
        <v>363</v>
      </c>
      <c r="C68" s="17">
        <v>370</v>
      </c>
      <c r="D68" s="17">
        <f>SUM(D69,D72,D73,D76,D79)</f>
        <v>387</v>
      </c>
      <c r="E68" s="10">
        <f t="shared" si="9"/>
        <v>7</v>
      </c>
      <c r="F68" s="14">
        <f t="shared" si="10"/>
        <v>1.928374655647383E-2</v>
      </c>
      <c r="G68" s="10">
        <f t="shared" si="4"/>
        <v>17</v>
      </c>
      <c r="H68" s="11">
        <f t="shared" ref="H68:H79" si="11">IF(C68&gt;0,G68/C68,"n/a")</f>
        <v>4.5945945945945948E-2</v>
      </c>
    </row>
    <row r="69" spans="1:8" x14ac:dyDescent="0.3">
      <c r="A69" s="9" t="s">
        <v>198</v>
      </c>
      <c r="B69" s="17">
        <f>SUM(B70:B71)</f>
        <v>274</v>
      </c>
      <c r="C69" s="17">
        <v>287</v>
      </c>
      <c r="D69" s="17">
        <f>SUM(D70:D71)</f>
        <v>303</v>
      </c>
      <c r="E69" s="10">
        <f t="shared" si="9"/>
        <v>13</v>
      </c>
      <c r="F69" s="14">
        <f t="shared" si="10"/>
        <v>4.7445255474452552E-2</v>
      </c>
      <c r="G69" s="10">
        <f t="shared" si="4"/>
        <v>16</v>
      </c>
      <c r="H69" s="11">
        <f t="shared" si="11"/>
        <v>5.5749128919860627E-2</v>
      </c>
    </row>
    <row r="70" spans="1:8" x14ac:dyDescent="0.3">
      <c r="A70" s="9" t="s">
        <v>199</v>
      </c>
      <c r="B70" s="17">
        <v>156</v>
      </c>
      <c r="C70" s="17">
        <v>160</v>
      </c>
      <c r="D70" s="17">
        <v>178</v>
      </c>
      <c r="E70" s="10">
        <f t="shared" si="9"/>
        <v>4</v>
      </c>
      <c r="F70" s="14">
        <f t="shared" si="10"/>
        <v>2.564102564102564E-2</v>
      </c>
      <c r="G70" s="10">
        <f t="shared" si="4"/>
        <v>18</v>
      </c>
      <c r="H70" s="11">
        <f t="shared" si="11"/>
        <v>0.1125</v>
      </c>
    </row>
    <row r="71" spans="1:8" x14ac:dyDescent="0.3">
      <c r="A71" s="9" t="s">
        <v>200</v>
      </c>
      <c r="B71" s="17">
        <v>118</v>
      </c>
      <c r="C71" s="17">
        <v>127</v>
      </c>
      <c r="D71" s="17">
        <v>125</v>
      </c>
      <c r="E71" s="10">
        <f t="shared" si="9"/>
        <v>9</v>
      </c>
      <c r="F71" s="14">
        <f t="shared" si="10"/>
        <v>7.6271186440677971E-2</v>
      </c>
      <c r="G71" s="10">
        <f t="shared" si="4"/>
        <v>-2</v>
      </c>
      <c r="H71" s="11">
        <f t="shared" si="11"/>
        <v>-1.5748031496062992E-2</v>
      </c>
    </row>
    <row r="72" spans="1:8" x14ac:dyDescent="0.3">
      <c r="A72" s="9" t="s">
        <v>201</v>
      </c>
      <c r="B72" s="17">
        <v>3</v>
      </c>
      <c r="C72" s="17">
        <v>3</v>
      </c>
      <c r="D72" s="17">
        <v>2</v>
      </c>
      <c r="E72" s="10">
        <f t="shared" si="9"/>
        <v>0</v>
      </c>
      <c r="F72" s="14">
        <f t="shared" si="10"/>
        <v>0</v>
      </c>
      <c r="G72" s="10">
        <f t="shared" si="4"/>
        <v>-1</v>
      </c>
      <c r="H72" s="11">
        <f t="shared" si="11"/>
        <v>-0.33333333333333331</v>
      </c>
    </row>
    <row r="73" spans="1:8" x14ac:dyDescent="0.3">
      <c r="A73" s="9" t="s">
        <v>202</v>
      </c>
      <c r="B73" s="17">
        <f>SUM(B74:B75)</f>
        <v>12</v>
      </c>
      <c r="C73" s="17">
        <v>4</v>
      </c>
      <c r="D73" s="17">
        <f>SUM(D74:D75)</f>
        <v>14</v>
      </c>
      <c r="E73" s="10">
        <f t="shared" si="9"/>
        <v>-8</v>
      </c>
      <c r="F73" s="14">
        <f t="shared" si="10"/>
        <v>-0.66666666666666663</v>
      </c>
      <c r="G73" s="10">
        <f t="shared" si="4"/>
        <v>10</v>
      </c>
      <c r="H73" s="11">
        <f t="shared" si="11"/>
        <v>2.5</v>
      </c>
    </row>
    <row r="74" spans="1:8" x14ac:dyDescent="0.3">
      <c r="A74" s="9" t="s">
        <v>203</v>
      </c>
      <c r="B74" s="17">
        <v>6</v>
      </c>
      <c r="C74" s="17">
        <v>3</v>
      </c>
      <c r="D74" s="17">
        <v>4</v>
      </c>
      <c r="E74" s="10">
        <f t="shared" si="9"/>
        <v>-3</v>
      </c>
      <c r="F74" s="14">
        <f t="shared" si="10"/>
        <v>-0.5</v>
      </c>
      <c r="G74" s="10">
        <f t="shared" ref="G74:G120" si="12">D74-C74</f>
        <v>1</v>
      </c>
      <c r="H74" s="11">
        <f t="shared" si="11"/>
        <v>0.33333333333333331</v>
      </c>
    </row>
    <row r="75" spans="1:8" x14ac:dyDescent="0.3">
      <c r="A75" s="9" t="s">
        <v>204</v>
      </c>
      <c r="B75" s="17">
        <v>6</v>
      </c>
      <c r="C75" s="17">
        <v>1</v>
      </c>
      <c r="D75" s="17">
        <v>10</v>
      </c>
      <c r="E75" s="10">
        <f t="shared" si="9"/>
        <v>-5</v>
      </c>
      <c r="F75" s="14">
        <f t="shared" si="10"/>
        <v>-0.83333333333333337</v>
      </c>
      <c r="G75" s="10">
        <f t="shared" si="12"/>
        <v>9</v>
      </c>
      <c r="H75" s="11">
        <f t="shared" si="11"/>
        <v>9</v>
      </c>
    </row>
    <row r="76" spans="1:8" x14ac:dyDescent="0.3">
      <c r="A76" s="9" t="s">
        <v>205</v>
      </c>
      <c r="B76" s="17">
        <f>SUM(B77:B78)</f>
        <v>74</v>
      </c>
      <c r="C76" s="17">
        <v>71</v>
      </c>
      <c r="D76" s="17">
        <f>SUM(D77:D78)</f>
        <v>68</v>
      </c>
      <c r="E76" s="10">
        <f t="shared" si="9"/>
        <v>-3</v>
      </c>
      <c r="F76" s="14">
        <f t="shared" si="10"/>
        <v>-4.0540540540540543E-2</v>
      </c>
      <c r="G76" s="10">
        <f t="shared" si="12"/>
        <v>-3</v>
      </c>
      <c r="H76" s="11">
        <f t="shared" si="11"/>
        <v>-4.2253521126760563E-2</v>
      </c>
    </row>
    <row r="77" spans="1:8" x14ac:dyDescent="0.3">
      <c r="A77" s="9" t="s">
        <v>206</v>
      </c>
      <c r="B77" s="17">
        <v>48</v>
      </c>
      <c r="C77" s="17">
        <v>63</v>
      </c>
      <c r="D77" s="17">
        <v>65</v>
      </c>
      <c r="E77" s="10">
        <f t="shared" si="9"/>
        <v>15</v>
      </c>
      <c r="F77" s="14">
        <f t="shared" si="10"/>
        <v>0.3125</v>
      </c>
      <c r="G77" s="10">
        <f t="shared" si="12"/>
        <v>2</v>
      </c>
      <c r="H77" s="11">
        <f t="shared" si="11"/>
        <v>3.1746031746031744E-2</v>
      </c>
    </row>
    <row r="78" spans="1:8" x14ac:dyDescent="0.3">
      <c r="A78" s="9" t="s">
        <v>207</v>
      </c>
      <c r="B78" s="17">
        <v>26</v>
      </c>
      <c r="C78" s="17">
        <v>8</v>
      </c>
      <c r="D78" s="17">
        <v>3</v>
      </c>
      <c r="E78" s="10">
        <f t="shared" si="9"/>
        <v>-18</v>
      </c>
      <c r="F78" s="14">
        <f t="shared" si="10"/>
        <v>-0.69230769230769229</v>
      </c>
      <c r="G78" s="10">
        <f t="shared" si="12"/>
        <v>-5</v>
      </c>
      <c r="H78" s="11">
        <f t="shared" si="11"/>
        <v>-0.625</v>
      </c>
    </row>
    <row r="79" spans="1:8" x14ac:dyDescent="0.3">
      <c r="A79" s="9" t="s">
        <v>208</v>
      </c>
      <c r="B79" s="17" t="s">
        <v>413</v>
      </c>
      <c r="C79" s="17">
        <v>5</v>
      </c>
      <c r="D79" s="17">
        <v>0</v>
      </c>
      <c r="E79" s="10" t="e">
        <f t="shared" si="9"/>
        <v>#VALUE!</v>
      </c>
      <c r="F79" s="14" t="e">
        <f t="shared" si="10"/>
        <v>#VALUE!</v>
      </c>
      <c r="G79" s="10">
        <f t="shared" si="12"/>
        <v>-5</v>
      </c>
      <c r="H79" s="11">
        <f t="shared" si="11"/>
        <v>-1</v>
      </c>
    </row>
    <row r="80" spans="1:8" hidden="1" x14ac:dyDescent="0.3">
      <c r="A80" s="9" t="s">
        <v>209</v>
      </c>
      <c r="B80" s="17"/>
      <c r="C80" s="17">
        <v>2</v>
      </c>
      <c r="D80" s="17" t="s">
        <v>413</v>
      </c>
      <c r="E80" s="10">
        <f t="shared" si="9"/>
        <v>2</v>
      </c>
      <c r="F80" s="14" t="str">
        <f t="shared" si="10"/>
        <v>n/a</v>
      </c>
      <c r="G80" s="10" t="e">
        <f t="shared" si="12"/>
        <v>#VALUE!</v>
      </c>
      <c r="H80" s="11" t="e">
        <f t="shared" ref="H80:H113" si="13">G80/C80</f>
        <v>#VALUE!</v>
      </c>
    </row>
    <row r="81" spans="1:8" hidden="1" x14ac:dyDescent="0.3">
      <c r="A81" s="9" t="s">
        <v>210</v>
      </c>
      <c r="B81" s="17"/>
      <c r="C81" s="17">
        <v>169</v>
      </c>
      <c r="D81" s="17" t="s">
        <v>413</v>
      </c>
      <c r="E81" s="10">
        <f t="shared" si="9"/>
        <v>169</v>
      </c>
      <c r="F81" s="14" t="str">
        <f t="shared" si="10"/>
        <v>n/a</v>
      </c>
      <c r="G81" s="10" t="e">
        <f t="shared" si="12"/>
        <v>#VALUE!</v>
      </c>
      <c r="H81" s="11" t="e">
        <f t="shared" si="13"/>
        <v>#VALUE!</v>
      </c>
    </row>
    <row r="82" spans="1:8" hidden="1" x14ac:dyDescent="0.3">
      <c r="A82" s="9" t="s">
        <v>211</v>
      </c>
      <c r="B82" s="17"/>
      <c r="C82" s="17">
        <v>0</v>
      </c>
      <c r="D82" s="17" t="s">
        <v>413</v>
      </c>
      <c r="E82" s="10">
        <f t="shared" si="9"/>
        <v>0</v>
      </c>
      <c r="F82" s="14" t="str">
        <f t="shared" si="10"/>
        <v>n/a</v>
      </c>
      <c r="G82" s="10" t="e">
        <f t="shared" si="12"/>
        <v>#VALUE!</v>
      </c>
      <c r="H82" s="11" t="e">
        <f t="shared" si="13"/>
        <v>#VALUE!</v>
      </c>
    </row>
    <row r="83" spans="1:8" hidden="1" x14ac:dyDescent="0.3">
      <c r="A83" s="9" t="s">
        <v>212</v>
      </c>
      <c r="B83" s="17"/>
      <c r="C83" s="17">
        <v>0</v>
      </c>
      <c r="D83" s="17" t="s">
        <v>413</v>
      </c>
      <c r="E83" s="10">
        <f t="shared" si="9"/>
        <v>0</v>
      </c>
      <c r="F83" s="14" t="str">
        <f t="shared" si="10"/>
        <v>n/a</v>
      </c>
      <c r="G83" s="10" t="e">
        <f t="shared" si="12"/>
        <v>#VALUE!</v>
      </c>
      <c r="H83" s="11" t="e">
        <f t="shared" si="13"/>
        <v>#VALUE!</v>
      </c>
    </row>
    <row r="84" spans="1:8" hidden="1" x14ac:dyDescent="0.3">
      <c r="A84" s="9" t="s">
        <v>213</v>
      </c>
      <c r="B84" s="17"/>
      <c r="C84" s="17">
        <v>0</v>
      </c>
      <c r="D84" s="17" t="s">
        <v>413</v>
      </c>
      <c r="E84" s="10">
        <f t="shared" si="9"/>
        <v>0</v>
      </c>
      <c r="F84" s="14" t="str">
        <f t="shared" si="10"/>
        <v>n/a</v>
      </c>
      <c r="G84" s="10" t="e">
        <f t="shared" si="12"/>
        <v>#VALUE!</v>
      </c>
      <c r="H84" s="11" t="e">
        <f t="shared" si="13"/>
        <v>#VALUE!</v>
      </c>
    </row>
    <row r="85" spans="1:8" hidden="1" x14ac:dyDescent="0.3">
      <c r="A85" s="9" t="s">
        <v>214</v>
      </c>
      <c r="B85" s="17"/>
      <c r="C85" s="17">
        <v>0</v>
      </c>
      <c r="D85" s="17" t="s">
        <v>413</v>
      </c>
      <c r="E85" s="10">
        <f t="shared" si="9"/>
        <v>0</v>
      </c>
      <c r="F85" s="14" t="str">
        <f t="shared" si="10"/>
        <v>n/a</v>
      </c>
      <c r="G85" s="10" t="e">
        <f t="shared" si="12"/>
        <v>#VALUE!</v>
      </c>
      <c r="H85" s="11" t="e">
        <f t="shared" si="13"/>
        <v>#VALUE!</v>
      </c>
    </row>
    <row r="86" spans="1:8" hidden="1" x14ac:dyDescent="0.3">
      <c r="A86" s="9" t="s">
        <v>215</v>
      </c>
      <c r="B86" s="17"/>
      <c r="C86" s="17">
        <v>0</v>
      </c>
      <c r="D86" s="17" t="s">
        <v>413</v>
      </c>
      <c r="E86" s="10">
        <f t="shared" si="9"/>
        <v>0</v>
      </c>
      <c r="F86" s="14" t="str">
        <f t="shared" si="10"/>
        <v>n/a</v>
      </c>
      <c r="G86" s="10" t="e">
        <f t="shared" si="12"/>
        <v>#VALUE!</v>
      </c>
      <c r="H86" s="11" t="e">
        <f t="shared" si="13"/>
        <v>#VALUE!</v>
      </c>
    </row>
    <row r="87" spans="1:8" hidden="1" x14ac:dyDescent="0.3">
      <c r="A87" s="9" t="s">
        <v>216</v>
      </c>
      <c r="B87" s="17"/>
      <c r="C87" s="17">
        <v>0</v>
      </c>
      <c r="D87" s="17" t="s">
        <v>413</v>
      </c>
      <c r="E87" s="10">
        <f t="shared" si="9"/>
        <v>0</v>
      </c>
      <c r="F87" s="14" t="str">
        <f t="shared" si="10"/>
        <v>n/a</v>
      </c>
      <c r="G87" s="10" t="e">
        <f t="shared" si="12"/>
        <v>#VALUE!</v>
      </c>
      <c r="H87" s="11" t="e">
        <f t="shared" si="13"/>
        <v>#VALUE!</v>
      </c>
    </row>
    <row r="88" spans="1:8" hidden="1" x14ac:dyDescent="0.3">
      <c r="A88" s="9" t="s">
        <v>217</v>
      </c>
      <c r="B88" s="17"/>
      <c r="C88" s="17">
        <v>0</v>
      </c>
      <c r="D88" s="17" t="s">
        <v>413</v>
      </c>
      <c r="E88" s="10">
        <f t="shared" si="9"/>
        <v>0</v>
      </c>
      <c r="F88" s="14" t="str">
        <f t="shared" si="10"/>
        <v>n/a</v>
      </c>
      <c r="G88" s="10" t="e">
        <f t="shared" si="12"/>
        <v>#VALUE!</v>
      </c>
      <c r="H88" s="11" t="e">
        <f t="shared" si="13"/>
        <v>#VALUE!</v>
      </c>
    </row>
    <row r="89" spans="1:8" hidden="1" x14ac:dyDescent="0.3">
      <c r="A89" s="9" t="s">
        <v>218</v>
      </c>
      <c r="B89" s="17"/>
      <c r="C89" s="17">
        <v>0</v>
      </c>
      <c r="D89" s="17" t="s">
        <v>413</v>
      </c>
      <c r="E89" s="10">
        <f t="shared" si="9"/>
        <v>0</v>
      </c>
      <c r="F89" s="14" t="str">
        <f t="shared" si="10"/>
        <v>n/a</v>
      </c>
      <c r="G89" s="10" t="e">
        <f t="shared" si="12"/>
        <v>#VALUE!</v>
      </c>
      <c r="H89" s="11" t="e">
        <f t="shared" si="13"/>
        <v>#VALUE!</v>
      </c>
    </row>
    <row r="90" spans="1:8" hidden="1" x14ac:dyDescent="0.3">
      <c r="A90" s="9" t="s">
        <v>219</v>
      </c>
      <c r="B90" s="17"/>
      <c r="C90" s="17">
        <v>0</v>
      </c>
      <c r="D90" s="17" t="s">
        <v>413</v>
      </c>
      <c r="E90" s="10">
        <f t="shared" si="9"/>
        <v>0</v>
      </c>
      <c r="F90" s="14" t="str">
        <f t="shared" si="10"/>
        <v>n/a</v>
      </c>
      <c r="G90" s="10" t="e">
        <f t="shared" si="12"/>
        <v>#VALUE!</v>
      </c>
      <c r="H90" s="11" t="e">
        <f t="shared" si="13"/>
        <v>#VALUE!</v>
      </c>
    </row>
    <row r="91" spans="1:8" hidden="1" x14ac:dyDescent="0.3">
      <c r="A91" s="9" t="s">
        <v>220</v>
      </c>
      <c r="B91" s="17"/>
      <c r="C91" s="17">
        <v>0</v>
      </c>
      <c r="D91" s="17" t="s">
        <v>413</v>
      </c>
      <c r="E91" s="10">
        <f t="shared" si="9"/>
        <v>0</v>
      </c>
      <c r="F91" s="14" t="str">
        <f t="shared" si="10"/>
        <v>n/a</v>
      </c>
      <c r="G91" s="10" t="e">
        <f t="shared" si="12"/>
        <v>#VALUE!</v>
      </c>
      <c r="H91" s="11" t="e">
        <f t="shared" si="13"/>
        <v>#VALUE!</v>
      </c>
    </row>
    <row r="92" spans="1:8" hidden="1" x14ac:dyDescent="0.3">
      <c r="A92" s="9" t="s">
        <v>221</v>
      </c>
      <c r="B92" s="17"/>
      <c r="C92" s="17">
        <v>169</v>
      </c>
      <c r="D92" s="17" t="s">
        <v>413</v>
      </c>
      <c r="E92" s="10">
        <f t="shared" si="9"/>
        <v>169</v>
      </c>
      <c r="F92" s="14" t="str">
        <f t="shared" si="10"/>
        <v>n/a</v>
      </c>
      <c r="G92" s="10" t="e">
        <f t="shared" si="12"/>
        <v>#VALUE!</v>
      </c>
      <c r="H92" s="11" t="e">
        <f t="shared" si="13"/>
        <v>#VALUE!</v>
      </c>
    </row>
    <row r="93" spans="1:8" hidden="1" x14ac:dyDescent="0.3">
      <c r="A93" s="9" t="s">
        <v>222</v>
      </c>
      <c r="B93" s="17"/>
      <c r="C93" s="17">
        <v>0</v>
      </c>
      <c r="D93" s="17" t="s">
        <v>413</v>
      </c>
      <c r="E93" s="10">
        <f t="shared" si="9"/>
        <v>0</v>
      </c>
      <c r="F93" s="14" t="str">
        <f t="shared" si="10"/>
        <v>n/a</v>
      </c>
      <c r="G93" s="10" t="e">
        <f t="shared" si="12"/>
        <v>#VALUE!</v>
      </c>
      <c r="H93" s="11" t="e">
        <f t="shared" si="13"/>
        <v>#VALUE!</v>
      </c>
    </row>
    <row r="94" spans="1:8" x14ac:dyDescent="0.3">
      <c r="A94" s="9" t="s">
        <v>223</v>
      </c>
      <c r="B94" s="17">
        <v>806</v>
      </c>
      <c r="C94" s="17">
        <v>808</v>
      </c>
      <c r="D94" s="17" t="s">
        <v>413</v>
      </c>
      <c r="E94" s="10">
        <f t="shared" si="9"/>
        <v>2</v>
      </c>
      <c r="F94" s="14">
        <f t="shared" si="10"/>
        <v>2.4813895781637717E-3</v>
      </c>
      <c r="G94" s="10" t="e">
        <f t="shared" si="12"/>
        <v>#VALUE!</v>
      </c>
      <c r="H94" s="11" t="e">
        <f t="shared" si="13"/>
        <v>#VALUE!</v>
      </c>
    </row>
    <row r="95" spans="1:8" x14ac:dyDescent="0.3">
      <c r="A95" s="9" t="s">
        <v>224</v>
      </c>
      <c r="B95" s="17">
        <v>137</v>
      </c>
      <c r="C95" s="17">
        <v>100</v>
      </c>
      <c r="D95" s="17">
        <v>66</v>
      </c>
      <c r="E95" s="10">
        <f t="shared" si="9"/>
        <v>-37</v>
      </c>
      <c r="F95" s="14">
        <f t="shared" si="10"/>
        <v>-0.27007299270072993</v>
      </c>
      <c r="G95" s="10">
        <f t="shared" si="12"/>
        <v>-34</v>
      </c>
      <c r="H95" s="11">
        <f t="shared" ref="H95:H101" si="14">IF(C95&gt;0,G95/C95,"n/a")</f>
        <v>-0.34</v>
      </c>
    </row>
    <row r="96" spans="1:8" x14ac:dyDescent="0.3">
      <c r="A96" s="9" t="s">
        <v>225</v>
      </c>
      <c r="B96" s="17">
        <v>80</v>
      </c>
      <c r="C96" s="17">
        <v>62</v>
      </c>
      <c r="D96" s="17">
        <v>60</v>
      </c>
      <c r="E96" s="10">
        <f t="shared" si="9"/>
        <v>-18</v>
      </c>
      <c r="F96" s="14">
        <f t="shared" si="10"/>
        <v>-0.22500000000000001</v>
      </c>
      <c r="G96" s="10">
        <f t="shared" si="12"/>
        <v>-2</v>
      </c>
      <c r="H96" s="11">
        <f t="shared" si="14"/>
        <v>-3.2258064516129031E-2</v>
      </c>
    </row>
    <row r="97" spans="1:8" x14ac:dyDescent="0.3">
      <c r="A97" s="9" t="s">
        <v>226</v>
      </c>
      <c r="B97" s="17">
        <v>252</v>
      </c>
      <c r="C97" s="17">
        <v>145</v>
      </c>
      <c r="D97" s="17">
        <v>151</v>
      </c>
      <c r="E97" s="10">
        <f t="shared" si="9"/>
        <v>-107</v>
      </c>
      <c r="F97" s="14">
        <f t="shared" si="10"/>
        <v>-0.42460317460317459</v>
      </c>
      <c r="G97" s="10">
        <f t="shared" si="12"/>
        <v>6</v>
      </c>
      <c r="H97" s="11">
        <f t="shared" si="14"/>
        <v>4.1379310344827586E-2</v>
      </c>
    </row>
    <row r="98" spans="1:8" x14ac:dyDescent="0.3">
      <c r="A98" s="9" t="s">
        <v>227</v>
      </c>
      <c r="B98" s="17" t="s">
        <v>413</v>
      </c>
      <c r="C98" s="17">
        <v>26</v>
      </c>
      <c r="D98" s="17">
        <v>23</v>
      </c>
      <c r="E98" s="10" t="e">
        <f t="shared" si="9"/>
        <v>#VALUE!</v>
      </c>
      <c r="F98" s="14" t="e">
        <f t="shared" si="10"/>
        <v>#VALUE!</v>
      </c>
      <c r="G98" s="10">
        <f t="shared" si="12"/>
        <v>-3</v>
      </c>
      <c r="H98" s="11">
        <f t="shared" si="14"/>
        <v>-0.11538461538461539</v>
      </c>
    </row>
    <row r="99" spans="1:8" x14ac:dyDescent="0.3">
      <c r="A99" s="9" t="s">
        <v>228</v>
      </c>
      <c r="B99" s="17">
        <v>58</v>
      </c>
      <c r="C99" s="17">
        <v>101</v>
      </c>
      <c r="D99" s="17">
        <v>110</v>
      </c>
      <c r="E99" s="10">
        <f t="shared" ref="E99:E121" si="15">C99-B99</f>
        <v>43</v>
      </c>
      <c r="F99" s="14">
        <f t="shared" ref="F99:F121" si="16">IF(B99&gt;0,E99/B99,"n/a")</f>
        <v>0.74137931034482762</v>
      </c>
      <c r="G99" s="10">
        <f t="shared" si="12"/>
        <v>9</v>
      </c>
      <c r="H99" s="11">
        <f t="shared" si="14"/>
        <v>8.9108910891089105E-2</v>
      </c>
    </row>
    <row r="100" spans="1:8" x14ac:dyDescent="0.3">
      <c r="A100" s="9" t="s">
        <v>229</v>
      </c>
      <c r="B100" s="17">
        <v>225</v>
      </c>
      <c r="C100" s="17">
        <v>348</v>
      </c>
      <c r="D100" s="17">
        <v>408</v>
      </c>
      <c r="E100" s="10">
        <f t="shared" si="15"/>
        <v>123</v>
      </c>
      <c r="F100" s="14">
        <f t="shared" si="16"/>
        <v>0.54666666666666663</v>
      </c>
      <c r="G100" s="10">
        <f t="shared" si="12"/>
        <v>60</v>
      </c>
      <c r="H100" s="11">
        <f t="shared" si="14"/>
        <v>0.17241379310344829</v>
      </c>
    </row>
    <row r="101" spans="1:8" x14ac:dyDescent="0.3">
      <c r="A101" s="9" t="s">
        <v>230</v>
      </c>
      <c r="B101" s="17">
        <v>54</v>
      </c>
      <c r="C101" s="17">
        <v>26</v>
      </c>
      <c r="D101" s="17">
        <v>21</v>
      </c>
      <c r="E101" s="10">
        <f t="shared" si="15"/>
        <v>-28</v>
      </c>
      <c r="F101" s="14">
        <f t="shared" si="16"/>
        <v>-0.51851851851851849</v>
      </c>
      <c r="G101" s="10">
        <f t="shared" si="12"/>
        <v>-5</v>
      </c>
      <c r="H101" s="11">
        <f t="shared" si="14"/>
        <v>-0.19230769230769232</v>
      </c>
    </row>
    <row r="102" spans="1:8" x14ac:dyDescent="0.3">
      <c r="A102" s="9" t="s">
        <v>231</v>
      </c>
      <c r="B102" s="17">
        <v>144</v>
      </c>
      <c r="C102" s="17">
        <v>73</v>
      </c>
      <c r="D102" s="17" t="s">
        <v>413</v>
      </c>
      <c r="E102" s="10">
        <f t="shared" si="15"/>
        <v>-71</v>
      </c>
      <c r="F102" s="14">
        <f t="shared" si="16"/>
        <v>-0.49305555555555558</v>
      </c>
      <c r="G102" s="10" t="e">
        <f t="shared" si="12"/>
        <v>#VALUE!</v>
      </c>
      <c r="H102" s="11" t="e">
        <f t="shared" si="13"/>
        <v>#VALUE!</v>
      </c>
    </row>
    <row r="103" spans="1:8" x14ac:dyDescent="0.3">
      <c r="A103" s="9" t="s">
        <v>232</v>
      </c>
      <c r="B103" s="17">
        <v>36</v>
      </c>
      <c r="C103" s="17">
        <v>31</v>
      </c>
      <c r="D103" s="17" t="s">
        <v>413</v>
      </c>
      <c r="E103" s="10">
        <f t="shared" si="15"/>
        <v>-5</v>
      </c>
      <c r="F103" s="14">
        <f t="shared" si="16"/>
        <v>-0.1388888888888889</v>
      </c>
      <c r="G103" s="10" t="e">
        <f t="shared" si="12"/>
        <v>#VALUE!</v>
      </c>
      <c r="H103" s="11" t="e">
        <f t="shared" si="13"/>
        <v>#VALUE!</v>
      </c>
    </row>
    <row r="104" spans="1:8" x14ac:dyDescent="0.3">
      <c r="A104" s="9" t="s">
        <v>233</v>
      </c>
      <c r="B104" s="17">
        <v>3</v>
      </c>
      <c r="C104" s="17">
        <v>10</v>
      </c>
      <c r="D104" s="17" t="s">
        <v>413</v>
      </c>
      <c r="E104" s="10">
        <f t="shared" si="15"/>
        <v>7</v>
      </c>
      <c r="F104" s="14">
        <f t="shared" si="16"/>
        <v>2.3333333333333335</v>
      </c>
      <c r="G104" s="10" t="e">
        <f t="shared" si="12"/>
        <v>#VALUE!</v>
      </c>
      <c r="H104" s="11" t="e">
        <f t="shared" si="13"/>
        <v>#VALUE!</v>
      </c>
    </row>
    <row r="105" spans="1:8" x14ac:dyDescent="0.3">
      <c r="A105" s="9" t="s">
        <v>234</v>
      </c>
      <c r="B105" s="17">
        <v>0</v>
      </c>
      <c r="C105" s="17">
        <v>0</v>
      </c>
      <c r="D105" s="17" t="s">
        <v>413</v>
      </c>
      <c r="E105" s="10">
        <f t="shared" si="15"/>
        <v>0</v>
      </c>
      <c r="F105" s="14" t="str">
        <f t="shared" si="16"/>
        <v>n/a</v>
      </c>
      <c r="G105" s="10" t="e">
        <f t="shared" si="12"/>
        <v>#VALUE!</v>
      </c>
      <c r="H105" s="11" t="e">
        <f t="shared" si="13"/>
        <v>#VALUE!</v>
      </c>
    </row>
    <row r="106" spans="1:8" x14ac:dyDescent="0.3">
      <c r="A106" s="9" t="s">
        <v>235</v>
      </c>
      <c r="B106" s="17">
        <v>30</v>
      </c>
      <c r="C106" s="17">
        <v>21</v>
      </c>
      <c r="D106" s="17" t="s">
        <v>413</v>
      </c>
      <c r="E106" s="10">
        <f t="shared" si="15"/>
        <v>-9</v>
      </c>
      <c r="F106" s="14">
        <f t="shared" si="16"/>
        <v>-0.3</v>
      </c>
      <c r="G106" s="10" t="e">
        <f t="shared" si="12"/>
        <v>#VALUE!</v>
      </c>
      <c r="H106" s="11" t="e">
        <f t="shared" si="13"/>
        <v>#VALUE!</v>
      </c>
    </row>
    <row r="107" spans="1:8" x14ac:dyDescent="0.3">
      <c r="A107" s="9" t="s">
        <v>236</v>
      </c>
      <c r="B107" s="17" t="s">
        <v>413</v>
      </c>
      <c r="C107" s="17">
        <v>398</v>
      </c>
      <c r="D107" s="17" t="s">
        <v>413</v>
      </c>
      <c r="E107" s="10" t="e">
        <f t="shared" si="15"/>
        <v>#VALUE!</v>
      </c>
      <c r="F107" s="14" t="e">
        <f t="shared" si="16"/>
        <v>#VALUE!</v>
      </c>
      <c r="G107" s="10" t="e">
        <f t="shared" si="12"/>
        <v>#VALUE!</v>
      </c>
      <c r="H107" s="11" t="e">
        <f t="shared" si="13"/>
        <v>#VALUE!</v>
      </c>
    </row>
    <row r="108" spans="1:8" x14ac:dyDescent="0.3">
      <c r="A108" s="9" t="s">
        <v>237</v>
      </c>
      <c r="B108" s="17" t="s">
        <v>413</v>
      </c>
      <c r="C108" s="17">
        <v>398</v>
      </c>
      <c r="D108" s="17" t="s">
        <v>413</v>
      </c>
      <c r="E108" s="10" t="e">
        <f t="shared" si="15"/>
        <v>#VALUE!</v>
      </c>
      <c r="F108" s="14" t="e">
        <f t="shared" si="16"/>
        <v>#VALUE!</v>
      </c>
      <c r="G108" s="10" t="e">
        <f t="shared" si="12"/>
        <v>#VALUE!</v>
      </c>
      <c r="H108" s="11" t="e">
        <f t="shared" si="13"/>
        <v>#VALUE!</v>
      </c>
    </row>
    <row r="109" spans="1:8" x14ac:dyDescent="0.3">
      <c r="A109" s="9" t="s">
        <v>238</v>
      </c>
      <c r="B109" s="17" t="s">
        <v>413</v>
      </c>
      <c r="C109" s="17">
        <v>0</v>
      </c>
      <c r="D109" s="17" t="s">
        <v>413</v>
      </c>
      <c r="E109" s="10" t="e">
        <f t="shared" si="15"/>
        <v>#VALUE!</v>
      </c>
      <c r="F109" s="14" t="e">
        <f t="shared" si="16"/>
        <v>#VALUE!</v>
      </c>
      <c r="G109" s="10" t="e">
        <f t="shared" si="12"/>
        <v>#VALUE!</v>
      </c>
      <c r="H109" s="11" t="e">
        <f t="shared" si="13"/>
        <v>#VALUE!</v>
      </c>
    </row>
    <row r="110" spans="1:8" x14ac:dyDescent="0.3">
      <c r="A110" s="9" t="s">
        <v>239</v>
      </c>
      <c r="B110" s="17" t="s">
        <v>413</v>
      </c>
      <c r="C110" s="17">
        <v>0</v>
      </c>
      <c r="D110" s="17" t="s">
        <v>413</v>
      </c>
      <c r="E110" s="10" t="e">
        <f t="shared" si="15"/>
        <v>#VALUE!</v>
      </c>
      <c r="F110" s="14" t="e">
        <f t="shared" si="16"/>
        <v>#VALUE!</v>
      </c>
      <c r="G110" s="10" t="e">
        <f t="shared" si="12"/>
        <v>#VALUE!</v>
      </c>
      <c r="H110" s="11" t="e">
        <f t="shared" si="13"/>
        <v>#VALUE!</v>
      </c>
    </row>
    <row r="111" spans="1:8" x14ac:dyDescent="0.3">
      <c r="A111" s="9" t="s">
        <v>240</v>
      </c>
      <c r="B111" s="17">
        <f>SUM(B114:B120)</f>
        <v>373</v>
      </c>
      <c r="C111" s="17">
        <v>398</v>
      </c>
      <c r="D111" s="17">
        <f>SUM(D114:D120)</f>
        <v>385</v>
      </c>
      <c r="E111" s="10">
        <f t="shared" si="15"/>
        <v>25</v>
      </c>
      <c r="F111" s="14">
        <f t="shared" si="16"/>
        <v>6.7024128686327081E-2</v>
      </c>
      <c r="G111" s="10">
        <f t="shared" si="12"/>
        <v>-13</v>
      </c>
      <c r="H111" s="11">
        <f>IF(C111&gt;0,G111/C111,"n/a")</f>
        <v>-3.2663316582914576E-2</v>
      </c>
    </row>
    <row r="112" spans="1:8" x14ac:dyDescent="0.3">
      <c r="A112" s="9" t="s">
        <v>241</v>
      </c>
      <c r="B112" s="17">
        <v>358</v>
      </c>
      <c r="C112" s="17">
        <v>370</v>
      </c>
      <c r="D112" s="17" t="s">
        <v>413</v>
      </c>
      <c r="E112" s="10">
        <f t="shared" si="15"/>
        <v>12</v>
      </c>
      <c r="F112" s="14">
        <f t="shared" si="16"/>
        <v>3.3519553072625698E-2</v>
      </c>
      <c r="G112" s="10" t="e">
        <f t="shared" si="12"/>
        <v>#VALUE!</v>
      </c>
      <c r="H112" s="11" t="e">
        <f t="shared" si="13"/>
        <v>#VALUE!</v>
      </c>
    </row>
    <row r="113" spans="1:8" x14ac:dyDescent="0.3">
      <c r="A113" s="9" t="s">
        <v>242</v>
      </c>
      <c r="B113" s="17">
        <v>14</v>
      </c>
      <c r="C113" s="17">
        <v>28</v>
      </c>
      <c r="D113" s="17" t="s">
        <v>413</v>
      </c>
      <c r="E113" s="10">
        <f t="shared" si="15"/>
        <v>14</v>
      </c>
      <c r="F113" s="14">
        <f t="shared" si="16"/>
        <v>1</v>
      </c>
      <c r="G113" s="10" t="e">
        <f t="shared" si="12"/>
        <v>#VALUE!</v>
      </c>
      <c r="H113" s="11" t="e">
        <f t="shared" si="13"/>
        <v>#VALUE!</v>
      </c>
    </row>
    <row r="114" spans="1:8" x14ac:dyDescent="0.3">
      <c r="A114" s="9" t="s">
        <v>243</v>
      </c>
      <c r="B114" s="17">
        <v>251</v>
      </c>
      <c r="C114" s="17">
        <v>260</v>
      </c>
      <c r="D114" s="17">
        <v>253</v>
      </c>
      <c r="E114" s="10">
        <f t="shared" si="15"/>
        <v>9</v>
      </c>
      <c r="F114" s="14">
        <f t="shared" si="16"/>
        <v>3.5856573705179286E-2</v>
      </c>
      <c r="G114" s="10">
        <f t="shared" si="12"/>
        <v>-7</v>
      </c>
      <c r="H114" s="11">
        <f t="shared" ref="H114:H120" si="17">IF(C114&gt;0,G114/C114,"n/a")</f>
        <v>-2.6923076923076925E-2</v>
      </c>
    </row>
    <row r="115" spans="1:8" x14ac:dyDescent="0.3">
      <c r="A115" s="9" t="s">
        <v>244</v>
      </c>
      <c r="B115" s="17">
        <v>62</v>
      </c>
      <c r="C115" s="17">
        <v>67</v>
      </c>
      <c r="D115" s="17">
        <v>66</v>
      </c>
      <c r="E115" s="10">
        <f t="shared" si="15"/>
        <v>5</v>
      </c>
      <c r="F115" s="14">
        <f t="shared" si="16"/>
        <v>8.0645161290322578E-2</v>
      </c>
      <c r="G115" s="10">
        <f t="shared" si="12"/>
        <v>-1</v>
      </c>
      <c r="H115" s="11">
        <f t="shared" si="17"/>
        <v>-1.4925373134328358E-2</v>
      </c>
    </row>
    <row r="116" spans="1:8" x14ac:dyDescent="0.3">
      <c r="A116" s="9" t="s">
        <v>245</v>
      </c>
      <c r="B116" s="17">
        <v>43</v>
      </c>
      <c r="C116" s="17">
        <v>49</v>
      </c>
      <c r="D116" s="17">
        <v>49</v>
      </c>
      <c r="E116" s="10">
        <f t="shared" si="15"/>
        <v>6</v>
      </c>
      <c r="F116" s="14">
        <f t="shared" si="16"/>
        <v>0.13953488372093023</v>
      </c>
      <c r="G116" s="10">
        <f t="shared" si="12"/>
        <v>0</v>
      </c>
      <c r="H116" s="11">
        <f t="shared" si="17"/>
        <v>0</v>
      </c>
    </row>
    <row r="117" spans="1:8" x14ac:dyDescent="0.3">
      <c r="A117" s="9" t="s">
        <v>246</v>
      </c>
      <c r="B117" s="17">
        <v>8</v>
      </c>
      <c r="C117" s="17">
        <v>12</v>
      </c>
      <c r="D117" s="17">
        <v>4</v>
      </c>
      <c r="E117" s="10">
        <f t="shared" si="15"/>
        <v>4</v>
      </c>
      <c r="F117" s="14">
        <f t="shared" si="16"/>
        <v>0.5</v>
      </c>
      <c r="G117" s="10">
        <f t="shared" si="12"/>
        <v>-8</v>
      </c>
      <c r="H117" s="11">
        <f t="shared" si="17"/>
        <v>-0.66666666666666663</v>
      </c>
    </row>
    <row r="118" spans="1:8" x14ac:dyDescent="0.3">
      <c r="A118" s="9" t="s">
        <v>247</v>
      </c>
      <c r="B118" s="17">
        <v>6</v>
      </c>
      <c r="C118" s="17">
        <v>9</v>
      </c>
      <c r="D118" s="17">
        <v>12</v>
      </c>
      <c r="E118" s="10">
        <f t="shared" si="15"/>
        <v>3</v>
      </c>
      <c r="F118" s="14">
        <f t="shared" si="16"/>
        <v>0.5</v>
      </c>
      <c r="G118" s="10">
        <f t="shared" si="12"/>
        <v>3</v>
      </c>
      <c r="H118" s="11">
        <f t="shared" si="17"/>
        <v>0.33333333333333331</v>
      </c>
    </row>
    <row r="119" spans="1:8" x14ac:dyDescent="0.3">
      <c r="A119" s="9" t="s">
        <v>248</v>
      </c>
      <c r="B119" s="17">
        <v>3</v>
      </c>
      <c r="C119" s="17">
        <v>0</v>
      </c>
      <c r="D119" s="17">
        <v>0</v>
      </c>
      <c r="E119" s="10">
        <f t="shared" si="15"/>
        <v>-3</v>
      </c>
      <c r="F119" s="14">
        <f t="shared" si="16"/>
        <v>-1</v>
      </c>
      <c r="G119" s="10">
        <f t="shared" si="12"/>
        <v>0</v>
      </c>
      <c r="H119" s="11" t="str">
        <f t="shared" si="17"/>
        <v>n/a</v>
      </c>
    </row>
    <row r="120" spans="1:8" x14ac:dyDescent="0.3">
      <c r="A120" s="9" t="s">
        <v>249</v>
      </c>
      <c r="B120" s="17">
        <v>0</v>
      </c>
      <c r="C120" s="17">
        <v>1</v>
      </c>
      <c r="D120" s="17">
        <v>1</v>
      </c>
      <c r="E120" s="10">
        <f t="shared" si="15"/>
        <v>1</v>
      </c>
      <c r="F120" s="14" t="str">
        <f t="shared" si="16"/>
        <v>n/a</v>
      </c>
      <c r="G120" s="10">
        <f t="shared" si="12"/>
        <v>0</v>
      </c>
      <c r="H120" s="11">
        <f t="shared" si="17"/>
        <v>0</v>
      </c>
    </row>
    <row r="121" spans="1:8" x14ac:dyDescent="0.3">
      <c r="A121" s="9" t="s">
        <v>439</v>
      </c>
      <c r="B121" s="17">
        <v>437</v>
      </c>
      <c r="C121" s="17">
        <f>SUM(C122:C132)</f>
        <v>450</v>
      </c>
      <c r="D121" s="17">
        <f>SUM(D122:D132)</f>
        <v>461</v>
      </c>
      <c r="E121" s="10">
        <f t="shared" si="15"/>
        <v>13</v>
      </c>
      <c r="F121" s="14">
        <f t="shared" si="16"/>
        <v>2.9748283752860413E-2</v>
      </c>
      <c r="G121" s="10">
        <f>D121-C121</f>
        <v>11</v>
      </c>
      <c r="H121" s="11">
        <f>IF(C121&gt;0,G121/C121,"n/a")</f>
        <v>2.4444444444444446E-2</v>
      </c>
    </row>
    <row r="122" spans="1:8" x14ac:dyDescent="0.3">
      <c r="A122" s="9" t="s">
        <v>440</v>
      </c>
      <c r="B122" s="17">
        <v>65</v>
      </c>
      <c r="C122" s="17">
        <v>52</v>
      </c>
      <c r="D122" s="17">
        <v>234</v>
      </c>
      <c r="E122" s="10">
        <f t="shared" ref="E122:E133" si="18">C122-B122</f>
        <v>-13</v>
      </c>
      <c r="F122" s="14">
        <f t="shared" ref="F122:F133" si="19">IF(B122&gt;0,E122/B122,"n/a")</f>
        <v>-0.2</v>
      </c>
      <c r="G122" s="10">
        <f t="shared" ref="G122:G133" si="20">D122-C122</f>
        <v>182</v>
      </c>
      <c r="H122" s="11">
        <f t="shared" ref="H122:H133" si="21">IF(C122&gt;0,G122/C122,"n/a")</f>
        <v>3.5</v>
      </c>
    </row>
    <row r="123" spans="1:8" x14ac:dyDescent="0.3">
      <c r="A123" s="9" t="s">
        <v>441</v>
      </c>
      <c r="B123" s="17">
        <v>0</v>
      </c>
      <c r="C123" s="17">
        <v>0</v>
      </c>
      <c r="D123" s="17">
        <v>0</v>
      </c>
      <c r="E123" s="10">
        <f t="shared" si="18"/>
        <v>0</v>
      </c>
      <c r="F123" s="14" t="str">
        <f t="shared" si="19"/>
        <v>n/a</v>
      </c>
      <c r="G123" s="10">
        <f t="shared" si="20"/>
        <v>0</v>
      </c>
      <c r="H123" s="11" t="str">
        <f t="shared" si="21"/>
        <v>n/a</v>
      </c>
    </row>
    <row r="124" spans="1:8" x14ac:dyDescent="0.3">
      <c r="A124" s="9" t="s">
        <v>442</v>
      </c>
      <c r="B124" s="17">
        <v>10</v>
      </c>
      <c r="C124" s="17">
        <v>14</v>
      </c>
      <c r="D124" s="17">
        <v>5</v>
      </c>
      <c r="E124" s="10">
        <f t="shared" si="18"/>
        <v>4</v>
      </c>
      <c r="F124" s="14">
        <f t="shared" si="19"/>
        <v>0.4</v>
      </c>
      <c r="G124" s="10">
        <f t="shared" si="20"/>
        <v>-9</v>
      </c>
      <c r="H124" s="11">
        <f t="shared" si="21"/>
        <v>-0.6428571428571429</v>
      </c>
    </row>
    <row r="125" spans="1:8" x14ac:dyDescent="0.3">
      <c r="A125" s="9" t="s">
        <v>443</v>
      </c>
      <c r="B125" s="17">
        <v>21</v>
      </c>
      <c r="C125" s="17">
        <v>13</v>
      </c>
      <c r="D125" s="17">
        <v>9</v>
      </c>
      <c r="E125" s="10">
        <f t="shared" si="18"/>
        <v>-8</v>
      </c>
      <c r="F125" s="14">
        <f t="shared" si="19"/>
        <v>-0.38095238095238093</v>
      </c>
      <c r="G125" s="10">
        <f t="shared" si="20"/>
        <v>-4</v>
      </c>
      <c r="H125" s="11">
        <f t="shared" si="21"/>
        <v>-0.30769230769230771</v>
      </c>
    </row>
    <row r="126" spans="1:8" x14ac:dyDescent="0.3">
      <c r="A126" s="9" t="s">
        <v>444</v>
      </c>
      <c r="B126" s="17">
        <v>3</v>
      </c>
      <c r="C126" s="19">
        <v>0</v>
      </c>
      <c r="D126" s="17">
        <v>2</v>
      </c>
      <c r="E126" s="10">
        <f t="shared" si="18"/>
        <v>-3</v>
      </c>
      <c r="F126" s="14">
        <f t="shared" si="19"/>
        <v>-1</v>
      </c>
      <c r="G126" s="10">
        <f t="shared" si="20"/>
        <v>2</v>
      </c>
      <c r="H126" s="11" t="str">
        <f t="shared" si="21"/>
        <v>n/a</v>
      </c>
    </row>
    <row r="127" spans="1:8" x14ac:dyDescent="0.3">
      <c r="A127" s="9" t="s">
        <v>445</v>
      </c>
      <c r="B127" s="17">
        <v>282</v>
      </c>
      <c r="C127" s="19">
        <v>294</v>
      </c>
      <c r="D127" s="17">
        <v>175</v>
      </c>
      <c r="E127" s="10">
        <f t="shared" si="18"/>
        <v>12</v>
      </c>
      <c r="F127" s="14">
        <f t="shared" si="19"/>
        <v>4.2553191489361701E-2</v>
      </c>
      <c r="G127" s="10">
        <f t="shared" si="20"/>
        <v>-119</v>
      </c>
      <c r="H127" s="11">
        <f t="shared" si="21"/>
        <v>-0.40476190476190477</v>
      </c>
    </row>
    <row r="128" spans="1:8" x14ac:dyDescent="0.3">
      <c r="A128" s="9" t="s">
        <v>446</v>
      </c>
      <c r="B128" s="17">
        <v>16</v>
      </c>
      <c r="C128" s="19">
        <v>23</v>
      </c>
      <c r="D128" s="17">
        <v>13</v>
      </c>
      <c r="E128" s="10">
        <f t="shared" si="18"/>
        <v>7</v>
      </c>
      <c r="F128" s="14">
        <f t="shared" si="19"/>
        <v>0.4375</v>
      </c>
      <c r="G128" s="10">
        <f t="shared" si="20"/>
        <v>-10</v>
      </c>
      <c r="H128" s="11">
        <f t="shared" si="21"/>
        <v>-0.43478260869565216</v>
      </c>
    </row>
    <row r="129" spans="1:8" x14ac:dyDescent="0.3">
      <c r="A129" s="9" t="s">
        <v>447</v>
      </c>
      <c r="B129" s="17">
        <v>0</v>
      </c>
      <c r="C129" s="17">
        <v>0</v>
      </c>
      <c r="D129" s="17">
        <v>0</v>
      </c>
      <c r="E129" s="10">
        <f t="shared" si="18"/>
        <v>0</v>
      </c>
      <c r="F129" s="14" t="str">
        <f t="shared" si="19"/>
        <v>n/a</v>
      </c>
      <c r="G129" s="10">
        <f t="shared" si="20"/>
        <v>0</v>
      </c>
      <c r="H129" s="11" t="str">
        <f t="shared" si="21"/>
        <v>n/a</v>
      </c>
    </row>
    <row r="130" spans="1:8" x14ac:dyDescent="0.3">
      <c r="A130" s="9" t="s">
        <v>448</v>
      </c>
      <c r="B130" s="17">
        <v>0</v>
      </c>
      <c r="C130" s="17">
        <v>10</v>
      </c>
      <c r="D130" s="17">
        <v>4</v>
      </c>
      <c r="E130" s="10">
        <f t="shared" si="18"/>
        <v>10</v>
      </c>
      <c r="F130" s="14" t="str">
        <f t="shared" si="19"/>
        <v>n/a</v>
      </c>
      <c r="G130" s="10">
        <f t="shared" si="20"/>
        <v>-6</v>
      </c>
      <c r="H130" s="11">
        <f t="shared" si="21"/>
        <v>-0.6</v>
      </c>
    </row>
    <row r="131" spans="1:8" x14ac:dyDescent="0.3">
      <c r="A131" s="9" t="s">
        <v>449</v>
      </c>
      <c r="B131" s="17">
        <v>37</v>
      </c>
      <c r="C131" s="17">
        <v>41</v>
      </c>
      <c r="D131" s="17">
        <v>15</v>
      </c>
      <c r="E131" s="10">
        <f t="shared" si="18"/>
        <v>4</v>
      </c>
      <c r="F131" s="14">
        <f t="shared" si="19"/>
        <v>0.10810810810810811</v>
      </c>
      <c r="G131" s="10">
        <f t="shared" si="20"/>
        <v>-26</v>
      </c>
      <c r="H131" s="11">
        <f t="shared" si="21"/>
        <v>-0.63414634146341464</v>
      </c>
    </row>
    <row r="132" spans="1:8" x14ac:dyDescent="0.3">
      <c r="A132" s="9" t="s">
        <v>450</v>
      </c>
      <c r="B132" s="17">
        <v>3</v>
      </c>
      <c r="C132" s="17">
        <v>3</v>
      </c>
      <c r="D132" s="17">
        <v>4</v>
      </c>
      <c r="E132" s="10">
        <f t="shared" si="18"/>
        <v>0</v>
      </c>
      <c r="F132" s="14">
        <f t="shared" si="19"/>
        <v>0</v>
      </c>
      <c r="G132" s="10">
        <f t="shared" si="20"/>
        <v>1</v>
      </c>
      <c r="H132" s="11">
        <f t="shared" si="21"/>
        <v>0.33333333333333331</v>
      </c>
    </row>
    <row r="133" spans="1:8" x14ac:dyDescent="0.3">
      <c r="A133" s="9" t="s">
        <v>451</v>
      </c>
      <c r="B133" s="17">
        <v>24</v>
      </c>
      <c r="C133" s="17">
        <v>23.45</v>
      </c>
      <c r="D133" s="17"/>
      <c r="E133" s="10">
        <f t="shared" si="18"/>
        <v>-0.55000000000000071</v>
      </c>
      <c r="F133" s="14">
        <f t="shared" si="19"/>
        <v>-2.2916666666666696E-2</v>
      </c>
      <c r="G133" s="10">
        <f t="shared" si="20"/>
        <v>-23.45</v>
      </c>
      <c r="H133" s="11">
        <f t="shared" si="21"/>
        <v>-1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4EBF-B1F9-4D62-B468-4A98890F2C9C}">
  <dimension ref="A1:I284"/>
  <sheetViews>
    <sheetView workbookViewId="0">
      <selection activeCell="C4" sqref="C4:E11"/>
    </sheetView>
  </sheetViews>
  <sheetFormatPr defaultRowHeight="14.4" x14ac:dyDescent="0.3"/>
  <cols>
    <col min="1" max="1" width="26.44140625" bestFit="1" customWidth="1"/>
  </cols>
  <sheetData>
    <row r="1" spans="1:9" x14ac:dyDescent="0.3">
      <c r="E1" t="s">
        <v>250</v>
      </c>
      <c r="F1" t="s">
        <v>250</v>
      </c>
      <c r="G1" t="s">
        <v>250</v>
      </c>
      <c r="H1" t="s">
        <v>250</v>
      </c>
      <c r="I1" t="s">
        <v>250</v>
      </c>
    </row>
    <row r="2" spans="1:9" x14ac:dyDescent="0.3">
      <c r="A2" t="s">
        <v>251</v>
      </c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</row>
    <row r="3" spans="1:9" x14ac:dyDescent="0.3">
      <c r="C3">
        <v>0</v>
      </c>
      <c r="D3" t="s">
        <v>260</v>
      </c>
      <c r="E3" s="7">
        <v>2468</v>
      </c>
      <c r="F3">
        <v>522</v>
      </c>
      <c r="G3">
        <v>811</v>
      </c>
      <c r="H3">
        <v>8</v>
      </c>
      <c r="I3" s="7">
        <v>1127</v>
      </c>
    </row>
    <row r="4" spans="1:9" x14ac:dyDescent="0.3">
      <c r="A4" t="s">
        <v>261</v>
      </c>
      <c r="B4">
        <v>1</v>
      </c>
      <c r="C4" t="s">
        <v>40</v>
      </c>
      <c r="D4" t="s">
        <v>262</v>
      </c>
      <c r="E4">
        <v>253</v>
      </c>
      <c r="F4">
        <v>29</v>
      </c>
      <c r="G4">
        <v>105</v>
      </c>
      <c r="H4">
        <v>26</v>
      </c>
      <c r="I4">
        <v>93</v>
      </c>
    </row>
    <row r="5" spans="1:9" x14ac:dyDescent="0.3">
      <c r="A5" t="s">
        <v>261</v>
      </c>
      <c r="B5">
        <v>2</v>
      </c>
      <c r="C5" t="s">
        <v>41</v>
      </c>
      <c r="D5" t="s">
        <v>262</v>
      </c>
      <c r="E5">
        <v>66</v>
      </c>
      <c r="F5">
        <v>20</v>
      </c>
      <c r="G5">
        <v>5</v>
      </c>
      <c r="H5">
        <v>24</v>
      </c>
      <c r="I5">
        <v>17</v>
      </c>
    </row>
    <row r="6" spans="1:9" x14ac:dyDescent="0.3">
      <c r="A6" t="s">
        <v>261</v>
      </c>
      <c r="B6">
        <v>3</v>
      </c>
      <c r="C6" t="s">
        <v>42</v>
      </c>
      <c r="D6" t="s">
        <v>262</v>
      </c>
      <c r="E6">
        <v>49</v>
      </c>
      <c r="F6">
        <v>28</v>
      </c>
      <c r="G6">
        <v>3</v>
      </c>
      <c r="H6">
        <v>8</v>
      </c>
      <c r="I6">
        <v>10</v>
      </c>
    </row>
    <row r="7" spans="1:9" x14ac:dyDescent="0.3">
      <c r="A7" t="s">
        <v>261</v>
      </c>
      <c r="B7">
        <v>4</v>
      </c>
      <c r="C7" t="s">
        <v>43</v>
      </c>
      <c r="D7" t="s">
        <v>262</v>
      </c>
      <c r="E7">
        <v>4</v>
      </c>
      <c r="F7">
        <v>3</v>
      </c>
      <c r="G7">
        <v>0</v>
      </c>
      <c r="H7">
        <v>0</v>
      </c>
      <c r="I7">
        <v>1</v>
      </c>
    </row>
    <row r="8" spans="1:9" x14ac:dyDescent="0.3">
      <c r="A8" t="s">
        <v>261</v>
      </c>
      <c r="B8">
        <v>5</v>
      </c>
      <c r="C8" t="s">
        <v>44</v>
      </c>
      <c r="D8" t="s">
        <v>262</v>
      </c>
      <c r="E8">
        <v>7</v>
      </c>
      <c r="F8">
        <v>2</v>
      </c>
      <c r="G8">
        <v>5</v>
      </c>
      <c r="H8">
        <v>0</v>
      </c>
      <c r="I8">
        <v>0</v>
      </c>
    </row>
    <row r="9" spans="1:9" x14ac:dyDescent="0.3">
      <c r="A9" t="s">
        <v>261</v>
      </c>
      <c r="B9">
        <v>6</v>
      </c>
      <c r="C9" t="s">
        <v>45</v>
      </c>
      <c r="D9" t="s">
        <v>262</v>
      </c>
      <c r="E9">
        <v>5</v>
      </c>
      <c r="F9">
        <v>2</v>
      </c>
      <c r="G9">
        <v>3</v>
      </c>
      <c r="H9">
        <v>0</v>
      </c>
      <c r="I9">
        <v>0</v>
      </c>
    </row>
    <row r="10" spans="1:9" x14ac:dyDescent="0.3">
      <c r="A10" t="s">
        <v>261</v>
      </c>
      <c r="B10">
        <v>7</v>
      </c>
      <c r="C10" t="s">
        <v>46</v>
      </c>
      <c r="D10" t="s">
        <v>262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 x14ac:dyDescent="0.3">
      <c r="A11" t="s">
        <v>261</v>
      </c>
      <c r="B11">
        <v>8</v>
      </c>
      <c r="C11" t="s">
        <v>47</v>
      </c>
      <c r="D11" t="s">
        <v>262</v>
      </c>
      <c r="E11">
        <v>1</v>
      </c>
      <c r="F11">
        <v>0</v>
      </c>
      <c r="G11">
        <v>0</v>
      </c>
      <c r="H11">
        <v>1</v>
      </c>
      <c r="I11">
        <v>0</v>
      </c>
    </row>
    <row r="12" spans="1:9" x14ac:dyDescent="0.3">
      <c r="A12" t="s">
        <v>263</v>
      </c>
      <c r="B12">
        <v>-8</v>
      </c>
      <c r="C12" t="s">
        <v>5</v>
      </c>
      <c r="D12" t="s">
        <v>260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x14ac:dyDescent="0.3">
      <c r="A13" t="s">
        <v>263</v>
      </c>
      <c r="B13">
        <v>1</v>
      </c>
      <c r="C13" t="s">
        <v>264</v>
      </c>
      <c r="D13" t="s">
        <v>260</v>
      </c>
      <c r="E13">
        <v>963</v>
      </c>
      <c r="F13">
        <v>277</v>
      </c>
      <c r="G13">
        <v>272</v>
      </c>
      <c r="H13">
        <v>125</v>
      </c>
      <c r="I13">
        <v>289</v>
      </c>
    </row>
    <row r="14" spans="1:9" x14ac:dyDescent="0.3">
      <c r="A14" t="s">
        <v>263</v>
      </c>
      <c r="B14">
        <v>2</v>
      </c>
      <c r="C14" t="s">
        <v>265</v>
      </c>
      <c r="D14" t="s">
        <v>260</v>
      </c>
      <c r="E14">
        <v>18</v>
      </c>
      <c r="F14">
        <v>4</v>
      </c>
      <c r="G14">
        <v>10</v>
      </c>
      <c r="H14">
        <v>1</v>
      </c>
      <c r="I14">
        <v>3</v>
      </c>
    </row>
    <row r="15" spans="1:9" x14ac:dyDescent="0.3">
      <c r="A15" t="s">
        <v>263</v>
      </c>
      <c r="B15">
        <v>3</v>
      </c>
      <c r="C15" t="s">
        <v>266</v>
      </c>
      <c r="D15" t="s">
        <v>260</v>
      </c>
      <c r="E15">
        <v>7</v>
      </c>
      <c r="F15">
        <v>1</v>
      </c>
      <c r="G15">
        <v>0</v>
      </c>
      <c r="H15">
        <v>1</v>
      </c>
      <c r="I15">
        <v>5</v>
      </c>
    </row>
    <row r="16" spans="1:9" x14ac:dyDescent="0.3">
      <c r="A16" t="s">
        <v>263</v>
      </c>
      <c r="B16">
        <v>4</v>
      </c>
      <c r="C16" t="s">
        <v>267</v>
      </c>
      <c r="D16" t="s">
        <v>260</v>
      </c>
      <c r="E16">
        <v>5</v>
      </c>
      <c r="F16">
        <v>2</v>
      </c>
      <c r="G16">
        <v>2</v>
      </c>
      <c r="H16">
        <v>0</v>
      </c>
      <c r="I16">
        <v>1</v>
      </c>
    </row>
    <row r="17" spans="1:9" x14ac:dyDescent="0.3">
      <c r="A17" t="s">
        <v>263</v>
      </c>
      <c r="B17">
        <v>5</v>
      </c>
      <c r="C17" t="s">
        <v>268</v>
      </c>
      <c r="D17" t="s">
        <v>260</v>
      </c>
      <c r="E17">
        <v>17</v>
      </c>
      <c r="F17">
        <v>14</v>
      </c>
      <c r="G17">
        <v>2</v>
      </c>
      <c r="H17">
        <v>0</v>
      </c>
      <c r="I17">
        <v>1</v>
      </c>
    </row>
    <row r="18" spans="1:9" x14ac:dyDescent="0.3">
      <c r="A18" t="s">
        <v>263</v>
      </c>
      <c r="B18">
        <v>6</v>
      </c>
      <c r="C18" t="s">
        <v>269</v>
      </c>
      <c r="D18" t="s">
        <v>260</v>
      </c>
      <c r="E18">
        <v>10</v>
      </c>
      <c r="F18">
        <v>9</v>
      </c>
      <c r="G18">
        <v>0</v>
      </c>
      <c r="H18">
        <v>0</v>
      </c>
      <c r="I18">
        <v>1</v>
      </c>
    </row>
    <row r="19" spans="1:9" x14ac:dyDescent="0.3">
      <c r="A19" t="s">
        <v>263</v>
      </c>
      <c r="B19">
        <v>7</v>
      </c>
      <c r="C19" t="s">
        <v>270</v>
      </c>
      <c r="D19" t="s">
        <v>260</v>
      </c>
      <c r="E19">
        <v>15</v>
      </c>
      <c r="F19">
        <v>7</v>
      </c>
      <c r="G19">
        <v>6</v>
      </c>
      <c r="H19">
        <v>1</v>
      </c>
      <c r="I19">
        <v>1</v>
      </c>
    </row>
    <row r="20" spans="1:9" x14ac:dyDescent="0.3">
      <c r="A20" t="s">
        <v>263</v>
      </c>
      <c r="B20">
        <v>8</v>
      </c>
      <c r="C20" t="s">
        <v>271</v>
      </c>
      <c r="D20" t="s">
        <v>260</v>
      </c>
      <c r="E20">
        <v>3</v>
      </c>
      <c r="F20">
        <v>2</v>
      </c>
      <c r="G20">
        <v>1</v>
      </c>
      <c r="H20">
        <v>0</v>
      </c>
      <c r="I20">
        <v>0</v>
      </c>
    </row>
    <row r="21" spans="1:9" x14ac:dyDescent="0.3">
      <c r="A21" t="s">
        <v>263</v>
      </c>
      <c r="B21">
        <v>9</v>
      </c>
      <c r="C21" t="s">
        <v>272</v>
      </c>
      <c r="D21" t="s">
        <v>260</v>
      </c>
      <c r="E21">
        <v>7</v>
      </c>
      <c r="F21">
        <v>0</v>
      </c>
      <c r="G21">
        <v>3</v>
      </c>
      <c r="H21">
        <v>3</v>
      </c>
      <c r="I21">
        <v>1</v>
      </c>
    </row>
    <row r="22" spans="1:9" x14ac:dyDescent="0.3">
      <c r="A22" t="s">
        <v>263</v>
      </c>
      <c r="B22">
        <v>10</v>
      </c>
      <c r="C22" t="s">
        <v>273</v>
      </c>
      <c r="D22" t="s">
        <v>260</v>
      </c>
      <c r="E22">
        <v>5</v>
      </c>
      <c r="F22">
        <v>4</v>
      </c>
      <c r="G22">
        <v>0</v>
      </c>
      <c r="H22">
        <v>1</v>
      </c>
      <c r="I22">
        <v>0</v>
      </c>
    </row>
    <row r="23" spans="1:9" x14ac:dyDescent="0.3">
      <c r="A23" t="s">
        <v>263</v>
      </c>
      <c r="B23">
        <v>11</v>
      </c>
      <c r="C23" t="s">
        <v>274</v>
      </c>
      <c r="D23" t="s">
        <v>260</v>
      </c>
      <c r="E23">
        <v>12</v>
      </c>
      <c r="F23">
        <v>1</v>
      </c>
      <c r="G23">
        <v>5</v>
      </c>
      <c r="H23">
        <v>0</v>
      </c>
      <c r="I23">
        <v>6</v>
      </c>
    </row>
    <row r="24" spans="1:9" x14ac:dyDescent="0.3">
      <c r="A24" t="s">
        <v>263</v>
      </c>
      <c r="B24">
        <v>12</v>
      </c>
      <c r="C24" t="s">
        <v>275</v>
      </c>
      <c r="D24" t="s">
        <v>260</v>
      </c>
      <c r="E24">
        <v>2</v>
      </c>
      <c r="F24">
        <v>1</v>
      </c>
      <c r="G24">
        <v>1</v>
      </c>
      <c r="H24">
        <v>0</v>
      </c>
      <c r="I24">
        <v>0</v>
      </c>
    </row>
    <row r="25" spans="1:9" x14ac:dyDescent="0.3">
      <c r="A25" t="s">
        <v>263</v>
      </c>
      <c r="B25">
        <v>13</v>
      </c>
      <c r="C25" t="s">
        <v>276</v>
      </c>
      <c r="D25" t="s">
        <v>260</v>
      </c>
      <c r="E25">
        <v>1</v>
      </c>
      <c r="F25">
        <v>0</v>
      </c>
      <c r="G25">
        <v>0</v>
      </c>
      <c r="H25">
        <v>1</v>
      </c>
      <c r="I25">
        <v>0</v>
      </c>
    </row>
    <row r="26" spans="1:9" x14ac:dyDescent="0.3">
      <c r="A26" t="s">
        <v>263</v>
      </c>
      <c r="B26">
        <v>14</v>
      </c>
      <c r="C26" t="s">
        <v>277</v>
      </c>
      <c r="D26" t="s">
        <v>260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3">
      <c r="A27" t="s">
        <v>263</v>
      </c>
      <c r="B27">
        <v>15</v>
      </c>
      <c r="C27" t="s">
        <v>278</v>
      </c>
      <c r="D27" t="s">
        <v>260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x14ac:dyDescent="0.3">
      <c r="A28" t="s">
        <v>263</v>
      </c>
      <c r="B28">
        <v>16</v>
      </c>
      <c r="C28" t="s">
        <v>279</v>
      </c>
      <c r="D28" t="s">
        <v>260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3">
      <c r="A29" t="s">
        <v>263</v>
      </c>
      <c r="B29">
        <v>17</v>
      </c>
      <c r="C29" t="s">
        <v>280</v>
      </c>
      <c r="D29" t="s">
        <v>260</v>
      </c>
      <c r="E29">
        <v>0</v>
      </c>
      <c r="F29">
        <v>0</v>
      </c>
      <c r="G29">
        <v>0</v>
      </c>
      <c r="H29">
        <v>0</v>
      </c>
      <c r="I29">
        <v>0</v>
      </c>
    </row>
    <row r="30" spans="1:9" x14ac:dyDescent="0.3">
      <c r="A30" t="s">
        <v>281</v>
      </c>
      <c r="B30">
        <v>-8</v>
      </c>
      <c r="C30" t="s">
        <v>5</v>
      </c>
      <c r="D30" t="s">
        <v>260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x14ac:dyDescent="0.3">
      <c r="A31" t="s">
        <v>281</v>
      </c>
      <c r="B31">
        <v>1</v>
      </c>
      <c r="C31" t="s">
        <v>282</v>
      </c>
      <c r="D31" t="s">
        <v>260</v>
      </c>
      <c r="E31">
        <v>963</v>
      </c>
      <c r="F31">
        <v>277</v>
      </c>
      <c r="G31">
        <v>272</v>
      </c>
      <c r="H31">
        <v>125</v>
      </c>
      <c r="I31">
        <v>289</v>
      </c>
    </row>
    <row r="32" spans="1:9" x14ac:dyDescent="0.3">
      <c r="A32" t="s">
        <v>281</v>
      </c>
      <c r="B32">
        <v>2</v>
      </c>
      <c r="C32" t="s">
        <v>283</v>
      </c>
      <c r="D32" t="s">
        <v>260</v>
      </c>
      <c r="E32">
        <v>24</v>
      </c>
      <c r="F32">
        <v>10</v>
      </c>
      <c r="G32">
        <v>7</v>
      </c>
      <c r="H32">
        <v>5</v>
      </c>
      <c r="I32">
        <v>2</v>
      </c>
    </row>
    <row r="33" spans="1:9" x14ac:dyDescent="0.3">
      <c r="A33" t="s">
        <v>281</v>
      </c>
      <c r="B33">
        <v>3</v>
      </c>
      <c r="C33" t="s">
        <v>284</v>
      </c>
      <c r="D33" t="s">
        <v>260</v>
      </c>
      <c r="E33">
        <v>6</v>
      </c>
      <c r="F33">
        <v>6</v>
      </c>
      <c r="G33">
        <v>0</v>
      </c>
      <c r="H33">
        <v>0</v>
      </c>
      <c r="I33">
        <v>0</v>
      </c>
    </row>
    <row r="34" spans="1:9" x14ac:dyDescent="0.3">
      <c r="A34" t="s">
        <v>281</v>
      </c>
      <c r="B34">
        <v>4</v>
      </c>
      <c r="C34" t="s">
        <v>285</v>
      </c>
      <c r="D34" t="s">
        <v>260</v>
      </c>
      <c r="E34">
        <v>6</v>
      </c>
      <c r="F34">
        <v>0</v>
      </c>
      <c r="G34">
        <v>2</v>
      </c>
      <c r="H34">
        <v>0</v>
      </c>
      <c r="I34">
        <v>4</v>
      </c>
    </row>
    <row r="35" spans="1:9" x14ac:dyDescent="0.3">
      <c r="A35" t="s">
        <v>281</v>
      </c>
      <c r="B35">
        <v>5</v>
      </c>
      <c r="C35" t="s">
        <v>286</v>
      </c>
      <c r="D35" t="s">
        <v>260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x14ac:dyDescent="0.3">
      <c r="A36" t="s">
        <v>281</v>
      </c>
      <c r="B36">
        <v>6</v>
      </c>
      <c r="C36" t="s">
        <v>287</v>
      </c>
      <c r="D36" t="s">
        <v>260</v>
      </c>
      <c r="E36">
        <v>4</v>
      </c>
      <c r="F36">
        <v>2</v>
      </c>
      <c r="G36">
        <v>2</v>
      </c>
      <c r="H36">
        <v>0</v>
      </c>
      <c r="I36">
        <v>0</v>
      </c>
    </row>
    <row r="37" spans="1:9" x14ac:dyDescent="0.3">
      <c r="A37" t="s">
        <v>281</v>
      </c>
      <c r="B37">
        <v>7</v>
      </c>
      <c r="C37" t="s">
        <v>288</v>
      </c>
      <c r="D37" t="s">
        <v>260</v>
      </c>
      <c r="E37">
        <v>14</v>
      </c>
      <c r="F37">
        <v>0</v>
      </c>
      <c r="G37">
        <v>8</v>
      </c>
      <c r="H37">
        <v>0</v>
      </c>
      <c r="I37">
        <v>6</v>
      </c>
    </row>
    <row r="38" spans="1:9" x14ac:dyDescent="0.3">
      <c r="A38" t="s">
        <v>281</v>
      </c>
      <c r="B38">
        <v>8</v>
      </c>
      <c r="C38" t="s">
        <v>289</v>
      </c>
      <c r="D38" t="s">
        <v>260</v>
      </c>
      <c r="E38">
        <v>41</v>
      </c>
      <c r="F38">
        <v>30</v>
      </c>
      <c r="G38">
        <v>7</v>
      </c>
      <c r="H38">
        <v>2</v>
      </c>
      <c r="I38">
        <v>2</v>
      </c>
    </row>
    <row r="39" spans="1:9" x14ac:dyDescent="0.3">
      <c r="A39" t="s">
        <v>281</v>
      </c>
      <c r="B39">
        <v>9</v>
      </c>
      <c r="C39" t="s">
        <v>290</v>
      </c>
      <c r="D39" t="s">
        <v>260</v>
      </c>
      <c r="E39">
        <v>1</v>
      </c>
      <c r="F39">
        <v>0</v>
      </c>
      <c r="G39">
        <v>0</v>
      </c>
      <c r="H39">
        <v>1</v>
      </c>
      <c r="I39">
        <v>0</v>
      </c>
    </row>
    <row r="40" spans="1:9" x14ac:dyDescent="0.3">
      <c r="A40" t="s">
        <v>281</v>
      </c>
      <c r="B40">
        <v>10</v>
      </c>
      <c r="C40" t="s">
        <v>291</v>
      </c>
      <c r="D40" t="s">
        <v>260</v>
      </c>
      <c r="E40">
        <v>5</v>
      </c>
      <c r="F40">
        <v>0</v>
      </c>
      <c r="G40">
        <v>1</v>
      </c>
      <c r="H40">
        <v>0</v>
      </c>
      <c r="I40">
        <v>4</v>
      </c>
    </row>
    <row r="41" spans="1:9" x14ac:dyDescent="0.3">
      <c r="A41" t="s">
        <v>281</v>
      </c>
      <c r="B41">
        <v>11</v>
      </c>
      <c r="C41" t="s">
        <v>292</v>
      </c>
      <c r="D41" t="s">
        <v>260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x14ac:dyDescent="0.3">
      <c r="A42" t="s">
        <v>293</v>
      </c>
      <c r="B42">
        <v>-8</v>
      </c>
      <c r="C42" t="s">
        <v>5</v>
      </c>
      <c r="D42" t="s">
        <v>260</v>
      </c>
      <c r="E42">
        <v>224</v>
      </c>
      <c r="F42">
        <v>89</v>
      </c>
      <c r="G42">
        <v>59</v>
      </c>
      <c r="H42">
        <v>13</v>
      </c>
      <c r="I42">
        <v>63</v>
      </c>
    </row>
    <row r="43" spans="1:9" x14ac:dyDescent="0.3">
      <c r="A43" t="s">
        <v>293</v>
      </c>
      <c r="B43">
        <v>1</v>
      </c>
      <c r="C43" t="s">
        <v>114</v>
      </c>
      <c r="D43" t="s">
        <v>260</v>
      </c>
      <c r="E43">
        <v>87</v>
      </c>
      <c r="F43">
        <v>24</v>
      </c>
      <c r="G43">
        <v>16</v>
      </c>
      <c r="H43">
        <v>18</v>
      </c>
      <c r="I43">
        <v>29</v>
      </c>
    </row>
    <row r="44" spans="1:9" x14ac:dyDescent="0.3">
      <c r="A44" t="s">
        <v>293</v>
      </c>
      <c r="B44">
        <v>2</v>
      </c>
      <c r="C44" t="s">
        <v>115</v>
      </c>
      <c r="D44" t="s">
        <v>260</v>
      </c>
      <c r="E44">
        <v>281</v>
      </c>
      <c r="F44">
        <v>81</v>
      </c>
      <c r="G44">
        <v>76</v>
      </c>
      <c r="H44">
        <v>34</v>
      </c>
      <c r="I44">
        <v>90</v>
      </c>
    </row>
    <row r="45" spans="1:9" x14ac:dyDescent="0.3">
      <c r="A45" t="s">
        <v>293</v>
      </c>
      <c r="B45">
        <v>3</v>
      </c>
      <c r="C45" t="s">
        <v>116</v>
      </c>
      <c r="D45" t="s">
        <v>260</v>
      </c>
      <c r="E45">
        <v>7</v>
      </c>
      <c r="F45">
        <v>0</v>
      </c>
      <c r="G45">
        <v>4</v>
      </c>
      <c r="H45">
        <v>0</v>
      </c>
      <c r="I45">
        <v>3</v>
      </c>
    </row>
    <row r="46" spans="1:9" x14ac:dyDescent="0.3">
      <c r="A46" t="s">
        <v>293</v>
      </c>
      <c r="B46">
        <v>4</v>
      </c>
      <c r="C46" t="s">
        <v>117</v>
      </c>
      <c r="D46" t="s">
        <v>260</v>
      </c>
      <c r="E46">
        <v>12</v>
      </c>
      <c r="F46">
        <v>1</v>
      </c>
      <c r="G46">
        <v>5</v>
      </c>
      <c r="H46">
        <v>5</v>
      </c>
      <c r="I46">
        <v>1</v>
      </c>
    </row>
    <row r="47" spans="1:9" x14ac:dyDescent="0.3">
      <c r="A47" t="s">
        <v>293</v>
      </c>
      <c r="B47">
        <v>5</v>
      </c>
      <c r="C47" t="s">
        <v>118</v>
      </c>
      <c r="D47" t="s">
        <v>260</v>
      </c>
      <c r="E47">
        <v>35</v>
      </c>
      <c r="F47">
        <v>3</v>
      </c>
      <c r="G47">
        <v>12</v>
      </c>
      <c r="H47">
        <v>5</v>
      </c>
      <c r="I47">
        <v>15</v>
      </c>
    </row>
    <row r="48" spans="1:9" x14ac:dyDescent="0.3">
      <c r="A48" t="s">
        <v>293</v>
      </c>
      <c r="B48">
        <v>6</v>
      </c>
      <c r="C48" t="s">
        <v>119</v>
      </c>
      <c r="D48" t="s">
        <v>260</v>
      </c>
      <c r="E48">
        <v>27</v>
      </c>
      <c r="F48">
        <v>7</v>
      </c>
      <c r="G48">
        <v>9</v>
      </c>
      <c r="H48">
        <v>8</v>
      </c>
      <c r="I48">
        <v>3</v>
      </c>
    </row>
    <row r="49" spans="1:9" x14ac:dyDescent="0.3">
      <c r="A49" t="s">
        <v>293</v>
      </c>
      <c r="B49">
        <v>7</v>
      </c>
      <c r="C49" t="s">
        <v>120</v>
      </c>
      <c r="D49" t="s">
        <v>260</v>
      </c>
      <c r="E49">
        <v>1</v>
      </c>
      <c r="F49">
        <v>0</v>
      </c>
      <c r="G49">
        <v>0</v>
      </c>
      <c r="H49">
        <v>1</v>
      </c>
      <c r="I49">
        <v>0</v>
      </c>
    </row>
    <row r="50" spans="1:9" x14ac:dyDescent="0.3">
      <c r="A50" t="s">
        <v>293</v>
      </c>
      <c r="B50">
        <v>8</v>
      </c>
      <c r="C50" t="s">
        <v>121</v>
      </c>
      <c r="D50" t="s">
        <v>260</v>
      </c>
      <c r="E50">
        <v>7</v>
      </c>
      <c r="F50">
        <v>2</v>
      </c>
      <c r="G50">
        <v>4</v>
      </c>
      <c r="H50">
        <v>0</v>
      </c>
      <c r="I50">
        <v>1</v>
      </c>
    </row>
    <row r="51" spans="1:9" x14ac:dyDescent="0.3">
      <c r="A51" t="s">
        <v>293</v>
      </c>
      <c r="B51">
        <v>9</v>
      </c>
      <c r="C51" t="s">
        <v>122</v>
      </c>
      <c r="D51" t="s">
        <v>260</v>
      </c>
      <c r="E51">
        <v>2</v>
      </c>
      <c r="F51">
        <v>1</v>
      </c>
      <c r="G51">
        <v>0</v>
      </c>
      <c r="H51">
        <v>1</v>
      </c>
      <c r="I51">
        <v>0</v>
      </c>
    </row>
    <row r="52" spans="1:9" x14ac:dyDescent="0.3">
      <c r="A52" t="s">
        <v>293</v>
      </c>
      <c r="B52">
        <v>10</v>
      </c>
      <c r="C52" t="s">
        <v>123</v>
      </c>
      <c r="D52" t="s">
        <v>260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3">
      <c r="A53" t="s">
        <v>293</v>
      </c>
      <c r="B53">
        <v>11</v>
      </c>
      <c r="C53" t="s">
        <v>124</v>
      </c>
      <c r="D53" t="s">
        <v>260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3">
      <c r="A54" t="s">
        <v>293</v>
      </c>
      <c r="B54">
        <v>12</v>
      </c>
      <c r="C54" t="s">
        <v>125</v>
      </c>
      <c r="D54" t="s">
        <v>260</v>
      </c>
      <c r="E54">
        <v>1</v>
      </c>
      <c r="F54">
        <v>0</v>
      </c>
      <c r="G54">
        <v>0</v>
      </c>
      <c r="H54">
        <v>1</v>
      </c>
      <c r="I54">
        <v>0</v>
      </c>
    </row>
    <row r="55" spans="1:9" x14ac:dyDescent="0.3">
      <c r="A55" t="s">
        <v>293</v>
      </c>
      <c r="B55">
        <v>13</v>
      </c>
      <c r="C55" t="s">
        <v>126</v>
      </c>
      <c r="D55" t="s">
        <v>260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3">
      <c r="A56" t="s">
        <v>293</v>
      </c>
      <c r="B56">
        <v>14</v>
      </c>
      <c r="C56" t="s">
        <v>127</v>
      </c>
      <c r="D56" t="s">
        <v>260</v>
      </c>
      <c r="E56">
        <v>6</v>
      </c>
      <c r="F56">
        <v>2</v>
      </c>
      <c r="G56">
        <v>1</v>
      </c>
      <c r="H56">
        <v>0</v>
      </c>
      <c r="I56">
        <v>3</v>
      </c>
    </row>
    <row r="57" spans="1:9" x14ac:dyDescent="0.3">
      <c r="A57" t="s">
        <v>293</v>
      </c>
      <c r="B57">
        <v>15</v>
      </c>
      <c r="C57" t="s">
        <v>128</v>
      </c>
      <c r="D57" t="s">
        <v>260</v>
      </c>
      <c r="E57">
        <v>240</v>
      </c>
      <c r="F57">
        <v>42</v>
      </c>
      <c r="G57">
        <v>91</v>
      </c>
      <c r="H57">
        <v>30</v>
      </c>
      <c r="I57">
        <v>77</v>
      </c>
    </row>
    <row r="58" spans="1:9" x14ac:dyDescent="0.3">
      <c r="A58" t="s">
        <v>293</v>
      </c>
      <c r="B58">
        <v>16</v>
      </c>
      <c r="C58" t="s">
        <v>129</v>
      </c>
      <c r="D58" t="s">
        <v>260</v>
      </c>
      <c r="E58">
        <v>82</v>
      </c>
      <c r="F58">
        <v>60</v>
      </c>
      <c r="G58">
        <v>10</v>
      </c>
      <c r="H58">
        <v>4</v>
      </c>
      <c r="I58">
        <v>8</v>
      </c>
    </row>
    <row r="59" spans="1:9" x14ac:dyDescent="0.3">
      <c r="A59" t="s">
        <v>293</v>
      </c>
      <c r="B59">
        <v>17</v>
      </c>
      <c r="C59" t="s">
        <v>130</v>
      </c>
      <c r="D59" t="s">
        <v>260</v>
      </c>
      <c r="E59">
        <v>29</v>
      </c>
      <c r="F59">
        <v>5</v>
      </c>
      <c r="G59">
        <v>11</v>
      </c>
      <c r="H59">
        <v>5</v>
      </c>
      <c r="I59">
        <v>8</v>
      </c>
    </row>
    <row r="60" spans="1:9" x14ac:dyDescent="0.3">
      <c r="A60" t="s">
        <v>293</v>
      </c>
      <c r="B60">
        <v>18</v>
      </c>
      <c r="C60" t="s">
        <v>131</v>
      </c>
      <c r="D60" t="s">
        <v>260</v>
      </c>
      <c r="E60">
        <v>8</v>
      </c>
      <c r="F60">
        <v>4</v>
      </c>
      <c r="G60">
        <v>1</v>
      </c>
      <c r="H60">
        <v>3</v>
      </c>
      <c r="I60">
        <v>0</v>
      </c>
    </row>
    <row r="61" spans="1:9" x14ac:dyDescent="0.3">
      <c r="A61" t="s">
        <v>293</v>
      </c>
      <c r="B61">
        <v>19</v>
      </c>
      <c r="C61" t="s">
        <v>132</v>
      </c>
      <c r="D61" t="s">
        <v>260</v>
      </c>
      <c r="E61">
        <v>14</v>
      </c>
      <c r="F61">
        <v>3</v>
      </c>
      <c r="G61">
        <v>1</v>
      </c>
      <c r="H61">
        <v>4</v>
      </c>
      <c r="I61">
        <v>6</v>
      </c>
    </row>
    <row r="62" spans="1:9" x14ac:dyDescent="0.3">
      <c r="A62" t="s">
        <v>294</v>
      </c>
      <c r="B62">
        <v>-8</v>
      </c>
      <c r="C62" t="s">
        <v>5</v>
      </c>
      <c r="D62" t="s">
        <v>260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3">
      <c r="A63" t="s">
        <v>294</v>
      </c>
      <c r="B63">
        <v>1</v>
      </c>
      <c r="C63" t="s">
        <v>295</v>
      </c>
      <c r="D63" t="s">
        <v>260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x14ac:dyDescent="0.3">
      <c r="A64" t="s">
        <v>294</v>
      </c>
      <c r="B64">
        <v>2</v>
      </c>
      <c r="C64" t="s">
        <v>296</v>
      </c>
      <c r="D64" t="s">
        <v>260</v>
      </c>
      <c r="E64">
        <v>24</v>
      </c>
      <c r="F64">
        <v>23</v>
      </c>
      <c r="G64">
        <v>0</v>
      </c>
      <c r="H64">
        <v>0</v>
      </c>
      <c r="I64">
        <v>1</v>
      </c>
    </row>
    <row r="65" spans="1:9" x14ac:dyDescent="0.3">
      <c r="A65" t="s">
        <v>294</v>
      </c>
      <c r="B65">
        <v>3</v>
      </c>
      <c r="C65" t="s">
        <v>297</v>
      </c>
      <c r="D65" t="s">
        <v>260</v>
      </c>
      <c r="E65">
        <v>15</v>
      </c>
      <c r="F65">
        <v>6</v>
      </c>
      <c r="G65">
        <v>8</v>
      </c>
      <c r="H65">
        <v>0</v>
      </c>
      <c r="I65">
        <v>1</v>
      </c>
    </row>
    <row r="66" spans="1:9" x14ac:dyDescent="0.3">
      <c r="A66" t="s">
        <v>294</v>
      </c>
      <c r="B66">
        <v>4</v>
      </c>
      <c r="C66" t="s">
        <v>298</v>
      </c>
      <c r="D66" t="s">
        <v>260</v>
      </c>
      <c r="E66">
        <v>4</v>
      </c>
      <c r="F66">
        <v>0</v>
      </c>
      <c r="G66">
        <v>4</v>
      </c>
      <c r="H66">
        <v>0</v>
      </c>
      <c r="I66">
        <v>0</v>
      </c>
    </row>
    <row r="67" spans="1:9" x14ac:dyDescent="0.3">
      <c r="A67" t="s">
        <v>294</v>
      </c>
      <c r="B67">
        <v>5</v>
      </c>
      <c r="C67" t="s">
        <v>299</v>
      </c>
      <c r="D67" t="s">
        <v>260</v>
      </c>
      <c r="E67">
        <v>4</v>
      </c>
      <c r="F67">
        <v>3</v>
      </c>
      <c r="G67">
        <v>0</v>
      </c>
      <c r="H67">
        <v>1</v>
      </c>
      <c r="I67">
        <v>0</v>
      </c>
    </row>
    <row r="68" spans="1:9" x14ac:dyDescent="0.3">
      <c r="A68" t="s">
        <v>294</v>
      </c>
      <c r="B68">
        <v>6</v>
      </c>
      <c r="C68" t="s">
        <v>300</v>
      </c>
      <c r="D68" t="s">
        <v>260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x14ac:dyDescent="0.3">
      <c r="A69" t="s">
        <v>294</v>
      </c>
      <c r="B69">
        <v>7</v>
      </c>
      <c r="C69" t="s">
        <v>301</v>
      </c>
      <c r="D69" t="s">
        <v>260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 x14ac:dyDescent="0.3">
      <c r="A70" t="s">
        <v>294</v>
      </c>
      <c r="B70">
        <v>8</v>
      </c>
      <c r="C70" t="s">
        <v>302</v>
      </c>
      <c r="D70" t="s">
        <v>260</v>
      </c>
      <c r="E70">
        <v>1</v>
      </c>
      <c r="F70">
        <v>1</v>
      </c>
      <c r="G70">
        <v>0</v>
      </c>
      <c r="H70">
        <v>0</v>
      </c>
      <c r="I70">
        <v>0</v>
      </c>
    </row>
    <row r="71" spans="1:9" x14ac:dyDescent="0.3">
      <c r="A71" t="s">
        <v>294</v>
      </c>
      <c r="B71">
        <v>9</v>
      </c>
      <c r="C71" t="s">
        <v>303</v>
      </c>
      <c r="D71" t="s">
        <v>260</v>
      </c>
      <c r="E71">
        <v>9</v>
      </c>
      <c r="F71">
        <v>3</v>
      </c>
      <c r="G71">
        <v>6</v>
      </c>
      <c r="H71">
        <v>0</v>
      </c>
      <c r="I71">
        <v>0</v>
      </c>
    </row>
    <row r="72" spans="1:9" x14ac:dyDescent="0.3">
      <c r="A72" t="s">
        <v>294</v>
      </c>
      <c r="B72">
        <v>10</v>
      </c>
      <c r="C72" t="s">
        <v>304</v>
      </c>
      <c r="D72" t="s">
        <v>260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x14ac:dyDescent="0.3">
      <c r="A73" t="s">
        <v>294</v>
      </c>
      <c r="B73">
        <v>11</v>
      </c>
      <c r="C73" t="s">
        <v>305</v>
      </c>
      <c r="D73" t="s">
        <v>260</v>
      </c>
      <c r="E73">
        <v>2</v>
      </c>
      <c r="F73">
        <v>2</v>
      </c>
      <c r="G73">
        <v>0</v>
      </c>
      <c r="H73">
        <v>0</v>
      </c>
      <c r="I73">
        <v>0</v>
      </c>
    </row>
    <row r="74" spans="1:9" x14ac:dyDescent="0.3">
      <c r="A74" t="s">
        <v>294</v>
      </c>
      <c r="B74">
        <v>12</v>
      </c>
      <c r="C74" t="s">
        <v>306</v>
      </c>
      <c r="D74" t="s">
        <v>260</v>
      </c>
      <c r="E74">
        <v>6</v>
      </c>
      <c r="F74">
        <v>1</v>
      </c>
      <c r="G74">
        <v>2</v>
      </c>
      <c r="H74">
        <v>0</v>
      </c>
      <c r="I74">
        <v>3</v>
      </c>
    </row>
    <row r="75" spans="1:9" x14ac:dyDescent="0.3">
      <c r="A75" t="s">
        <v>294</v>
      </c>
      <c r="B75">
        <v>13</v>
      </c>
      <c r="C75" t="s">
        <v>307</v>
      </c>
      <c r="D75" t="s">
        <v>260</v>
      </c>
      <c r="E75">
        <v>961</v>
      </c>
      <c r="F75">
        <v>275</v>
      </c>
      <c r="G75">
        <v>264</v>
      </c>
      <c r="H75">
        <v>127</v>
      </c>
      <c r="I75">
        <v>295</v>
      </c>
    </row>
    <row r="76" spans="1:9" x14ac:dyDescent="0.3">
      <c r="A76" t="s">
        <v>294</v>
      </c>
      <c r="B76">
        <v>14</v>
      </c>
      <c r="C76" t="s">
        <v>308</v>
      </c>
      <c r="D76" t="s">
        <v>260</v>
      </c>
      <c r="E76">
        <v>10</v>
      </c>
      <c r="F76">
        <v>0</v>
      </c>
      <c r="G76">
        <v>4</v>
      </c>
      <c r="H76">
        <v>2</v>
      </c>
      <c r="I76">
        <v>4</v>
      </c>
    </row>
    <row r="77" spans="1:9" x14ac:dyDescent="0.3">
      <c r="A77" t="s">
        <v>294</v>
      </c>
      <c r="B77">
        <v>15</v>
      </c>
      <c r="C77" t="s">
        <v>309</v>
      </c>
      <c r="D77" t="s">
        <v>260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x14ac:dyDescent="0.3">
      <c r="A78" t="s">
        <v>294</v>
      </c>
      <c r="B78">
        <v>16</v>
      </c>
      <c r="C78" t="s">
        <v>310</v>
      </c>
      <c r="D78" t="s">
        <v>260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x14ac:dyDescent="0.3">
      <c r="A79" t="s">
        <v>294</v>
      </c>
      <c r="B79">
        <v>17</v>
      </c>
      <c r="C79" t="s">
        <v>311</v>
      </c>
      <c r="D79" t="s">
        <v>260</v>
      </c>
      <c r="E79">
        <v>21</v>
      </c>
      <c r="F79">
        <v>7</v>
      </c>
      <c r="G79">
        <v>8</v>
      </c>
      <c r="H79">
        <v>3</v>
      </c>
      <c r="I79">
        <v>3</v>
      </c>
    </row>
    <row r="80" spans="1:9" x14ac:dyDescent="0.3">
      <c r="A80" t="s">
        <v>294</v>
      </c>
      <c r="B80">
        <v>18</v>
      </c>
      <c r="C80" t="s">
        <v>312</v>
      </c>
      <c r="D80" t="s">
        <v>260</v>
      </c>
      <c r="E80">
        <v>5</v>
      </c>
      <c r="F80">
        <v>1</v>
      </c>
      <c r="G80">
        <v>4</v>
      </c>
      <c r="H80">
        <v>0</v>
      </c>
      <c r="I80">
        <v>0</v>
      </c>
    </row>
    <row r="81" spans="1:9" x14ac:dyDescent="0.3">
      <c r="A81" t="s">
        <v>294</v>
      </c>
      <c r="B81">
        <v>19</v>
      </c>
      <c r="C81" t="s">
        <v>313</v>
      </c>
      <c r="D81" t="s">
        <v>260</v>
      </c>
      <c r="E81">
        <v>1</v>
      </c>
      <c r="F81">
        <v>0</v>
      </c>
      <c r="G81">
        <v>1</v>
      </c>
      <c r="H81">
        <v>0</v>
      </c>
      <c r="I81">
        <v>0</v>
      </c>
    </row>
    <row r="82" spans="1:9" x14ac:dyDescent="0.3">
      <c r="A82" t="s">
        <v>314</v>
      </c>
      <c r="B82">
        <v>-9</v>
      </c>
      <c r="C82" t="s">
        <v>5</v>
      </c>
      <c r="D82" t="s">
        <v>262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3">
      <c r="A83" t="s">
        <v>314</v>
      </c>
      <c r="B83">
        <v>1</v>
      </c>
      <c r="C83" t="s">
        <v>315</v>
      </c>
      <c r="D83" t="s">
        <v>262</v>
      </c>
      <c r="E83">
        <v>6</v>
      </c>
      <c r="F83">
        <v>3</v>
      </c>
      <c r="G83">
        <v>1</v>
      </c>
      <c r="H83">
        <v>2</v>
      </c>
      <c r="I83">
        <v>0</v>
      </c>
    </row>
    <row r="84" spans="1:9" x14ac:dyDescent="0.3">
      <c r="A84" t="s">
        <v>314</v>
      </c>
      <c r="B84">
        <v>2</v>
      </c>
      <c r="C84" t="s">
        <v>316</v>
      </c>
      <c r="D84" t="s">
        <v>262</v>
      </c>
      <c r="E84">
        <v>46</v>
      </c>
      <c r="F84">
        <v>9</v>
      </c>
      <c r="G84">
        <v>15</v>
      </c>
      <c r="H84">
        <v>12</v>
      </c>
      <c r="I84">
        <v>10</v>
      </c>
    </row>
    <row r="85" spans="1:9" x14ac:dyDescent="0.3">
      <c r="A85" t="s">
        <v>314</v>
      </c>
      <c r="B85">
        <v>3</v>
      </c>
      <c r="C85" t="s">
        <v>317</v>
      </c>
      <c r="D85" t="s">
        <v>262</v>
      </c>
      <c r="E85">
        <v>20</v>
      </c>
      <c r="F85">
        <v>5</v>
      </c>
      <c r="G85">
        <v>6</v>
      </c>
      <c r="H85">
        <v>4</v>
      </c>
      <c r="I85">
        <v>5</v>
      </c>
    </row>
    <row r="86" spans="1:9" x14ac:dyDescent="0.3">
      <c r="A86" t="s">
        <v>314</v>
      </c>
      <c r="B86">
        <v>4</v>
      </c>
      <c r="C86" t="s">
        <v>318</v>
      </c>
      <c r="D86" t="s">
        <v>262</v>
      </c>
      <c r="E86">
        <v>20</v>
      </c>
      <c r="F86">
        <v>9</v>
      </c>
      <c r="G86">
        <v>5</v>
      </c>
      <c r="H86">
        <v>0</v>
      </c>
      <c r="I86">
        <v>6</v>
      </c>
    </row>
    <row r="87" spans="1:9" x14ac:dyDescent="0.3">
      <c r="A87" t="s">
        <v>314</v>
      </c>
      <c r="B87">
        <v>5</v>
      </c>
      <c r="C87" t="s">
        <v>319</v>
      </c>
      <c r="D87" t="s">
        <v>262</v>
      </c>
      <c r="E87">
        <v>235</v>
      </c>
      <c r="F87">
        <v>42</v>
      </c>
      <c r="G87">
        <v>84</v>
      </c>
      <c r="H87">
        <v>28</v>
      </c>
      <c r="I87">
        <v>81</v>
      </c>
    </row>
    <row r="88" spans="1:9" x14ac:dyDescent="0.3">
      <c r="A88" t="s">
        <v>314</v>
      </c>
      <c r="B88">
        <v>6</v>
      </c>
      <c r="C88" t="s">
        <v>320</v>
      </c>
      <c r="D88" t="s">
        <v>262</v>
      </c>
      <c r="E88">
        <v>1</v>
      </c>
      <c r="F88">
        <v>0</v>
      </c>
      <c r="G88">
        <v>0</v>
      </c>
      <c r="H88">
        <v>1</v>
      </c>
      <c r="I88">
        <v>0</v>
      </c>
    </row>
    <row r="89" spans="1:9" x14ac:dyDescent="0.3">
      <c r="A89" t="s">
        <v>314</v>
      </c>
      <c r="B89">
        <v>7</v>
      </c>
      <c r="C89" t="s">
        <v>321</v>
      </c>
      <c r="D89" t="s">
        <v>262</v>
      </c>
      <c r="E89">
        <v>3</v>
      </c>
      <c r="F89">
        <v>1</v>
      </c>
      <c r="G89">
        <v>0</v>
      </c>
      <c r="H89">
        <v>1</v>
      </c>
      <c r="I89">
        <v>1</v>
      </c>
    </row>
    <row r="90" spans="1:9" x14ac:dyDescent="0.3">
      <c r="A90" t="s">
        <v>314</v>
      </c>
      <c r="B90">
        <v>8</v>
      </c>
      <c r="C90" t="s">
        <v>322</v>
      </c>
      <c r="D90" t="s">
        <v>262</v>
      </c>
      <c r="E90">
        <v>11</v>
      </c>
      <c r="F90">
        <v>5</v>
      </c>
      <c r="G90">
        <v>0</v>
      </c>
      <c r="H90">
        <v>1</v>
      </c>
      <c r="I90">
        <v>5</v>
      </c>
    </row>
    <row r="91" spans="1:9" x14ac:dyDescent="0.3">
      <c r="A91" t="s">
        <v>314</v>
      </c>
      <c r="B91">
        <v>9</v>
      </c>
      <c r="C91" t="s">
        <v>323</v>
      </c>
      <c r="D91" t="s">
        <v>262</v>
      </c>
      <c r="E91">
        <v>1</v>
      </c>
      <c r="F91">
        <v>0</v>
      </c>
      <c r="G91">
        <v>0</v>
      </c>
      <c r="H91">
        <v>1</v>
      </c>
      <c r="I91">
        <v>0</v>
      </c>
    </row>
    <row r="92" spans="1:9" x14ac:dyDescent="0.3">
      <c r="A92" t="s">
        <v>314</v>
      </c>
      <c r="B92">
        <v>10</v>
      </c>
      <c r="C92" t="s">
        <v>324</v>
      </c>
      <c r="D92" t="s">
        <v>262</v>
      </c>
      <c r="E92">
        <v>0</v>
      </c>
      <c r="F92">
        <v>0</v>
      </c>
      <c r="G92">
        <v>0</v>
      </c>
      <c r="H92">
        <v>0</v>
      </c>
      <c r="I92">
        <v>0</v>
      </c>
    </row>
    <row r="93" spans="1:9" x14ac:dyDescent="0.3">
      <c r="A93" t="s">
        <v>314</v>
      </c>
      <c r="B93">
        <v>11</v>
      </c>
      <c r="C93" t="s">
        <v>325</v>
      </c>
      <c r="D93" t="s">
        <v>262</v>
      </c>
      <c r="E93">
        <v>40</v>
      </c>
      <c r="F93">
        <v>10</v>
      </c>
      <c r="G93">
        <v>9</v>
      </c>
      <c r="H93">
        <v>9</v>
      </c>
      <c r="I93">
        <v>12</v>
      </c>
    </row>
    <row r="94" spans="1:9" x14ac:dyDescent="0.3">
      <c r="A94" t="s">
        <v>314</v>
      </c>
      <c r="B94">
        <v>12</v>
      </c>
      <c r="C94" t="s">
        <v>326</v>
      </c>
      <c r="D94" t="s">
        <v>262</v>
      </c>
      <c r="E94">
        <v>4</v>
      </c>
      <c r="F94">
        <v>1</v>
      </c>
      <c r="G94">
        <v>1</v>
      </c>
      <c r="H94">
        <v>0</v>
      </c>
      <c r="I94">
        <v>2</v>
      </c>
    </row>
    <row r="95" spans="1:9" x14ac:dyDescent="0.3">
      <c r="A95" t="s">
        <v>327</v>
      </c>
      <c r="B95">
        <v>-8</v>
      </c>
      <c r="C95" t="s">
        <v>5</v>
      </c>
      <c r="D95" t="s">
        <v>262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x14ac:dyDescent="0.3">
      <c r="A96" t="s">
        <v>327</v>
      </c>
      <c r="B96">
        <v>1</v>
      </c>
      <c r="C96" t="s">
        <v>145</v>
      </c>
      <c r="D96" t="s">
        <v>262</v>
      </c>
      <c r="E96">
        <v>242</v>
      </c>
      <c r="F96">
        <v>46</v>
      </c>
      <c r="G96">
        <v>75</v>
      </c>
      <c r="H96">
        <v>35</v>
      </c>
      <c r="I96">
        <v>86</v>
      </c>
    </row>
    <row r="97" spans="1:9" x14ac:dyDescent="0.3">
      <c r="A97" t="s">
        <v>327</v>
      </c>
      <c r="B97">
        <v>2</v>
      </c>
      <c r="C97" t="s">
        <v>146</v>
      </c>
      <c r="D97" t="s">
        <v>262</v>
      </c>
      <c r="E97">
        <v>117</v>
      </c>
      <c r="F97">
        <v>29</v>
      </c>
      <c r="G97">
        <v>41</v>
      </c>
      <c r="H97">
        <v>18</v>
      </c>
      <c r="I97">
        <v>29</v>
      </c>
    </row>
    <row r="98" spans="1:9" x14ac:dyDescent="0.3">
      <c r="A98" t="s">
        <v>327</v>
      </c>
      <c r="B98">
        <v>3</v>
      </c>
      <c r="C98" t="s">
        <v>147</v>
      </c>
      <c r="D98" t="s">
        <v>262</v>
      </c>
      <c r="E98">
        <v>27</v>
      </c>
      <c r="F98">
        <v>6</v>
      </c>
      <c r="G98">
        <v>5</v>
      </c>
      <c r="H98">
        <v>8</v>
      </c>
      <c r="I98">
        <v>8</v>
      </c>
    </row>
    <row r="99" spans="1:9" x14ac:dyDescent="0.3">
      <c r="A99" t="s">
        <v>327</v>
      </c>
      <c r="B99">
        <v>4</v>
      </c>
      <c r="C99" t="s">
        <v>148</v>
      </c>
      <c r="D99" t="s">
        <v>262</v>
      </c>
      <c r="E99">
        <v>4</v>
      </c>
      <c r="F99">
        <v>3</v>
      </c>
      <c r="G99">
        <v>0</v>
      </c>
      <c r="H99">
        <v>1</v>
      </c>
      <c r="I99">
        <v>0</v>
      </c>
    </row>
    <row r="100" spans="1:9" x14ac:dyDescent="0.3">
      <c r="A100" t="s">
        <v>327</v>
      </c>
      <c r="B100">
        <v>5</v>
      </c>
      <c r="C100" t="s">
        <v>149</v>
      </c>
      <c r="D100" t="s">
        <v>262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 x14ac:dyDescent="0.3">
      <c r="A101" t="s">
        <v>328</v>
      </c>
      <c r="B101">
        <v>-8</v>
      </c>
      <c r="C101" t="s">
        <v>5</v>
      </c>
      <c r="D101" t="s">
        <v>262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x14ac:dyDescent="0.3">
      <c r="A102" t="s">
        <v>328</v>
      </c>
      <c r="B102">
        <v>1</v>
      </c>
      <c r="C102" t="s">
        <v>329</v>
      </c>
      <c r="D102" t="s">
        <v>262</v>
      </c>
      <c r="E102">
        <v>60</v>
      </c>
      <c r="F102">
        <v>12</v>
      </c>
      <c r="G102">
        <v>18</v>
      </c>
      <c r="H102">
        <v>4</v>
      </c>
      <c r="I102">
        <v>26</v>
      </c>
    </row>
    <row r="103" spans="1:9" x14ac:dyDescent="0.3">
      <c r="A103" t="s">
        <v>328</v>
      </c>
      <c r="B103">
        <v>2</v>
      </c>
      <c r="C103" t="s">
        <v>330</v>
      </c>
      <c r="D103" t="s">
        <v>262</v>
      </c>
      <c r="E103">
        <v>30</v>
      </c>
      <c r="F103">
        <v>12</v>
      </c>
      <c r="G103">
        <v>4</v>
      </c>
      <c r="H103">
        <v>10</v>
      </c>
      <c r="I103">
        <v>4</v>
      </c>
    </row>
    <row r="104" spans="1:9" x14ac:dyDescent="0.3">
      <c r="A104" t="s">
        <v>328</v>
      </c>
      <c r="B104">
        <v>3</v>
      </c>
      <c r="C104" t="s">
        <v>19</v>
      </c>
      <c r="D104" t="s">
        <v>262</v>
      </c>
      <c r="E104">
        <v>65</v>
      </c>
      <c r="F104">
        <v>7</v>
      </c>
      <c r="G104">
        <v>29</v>
      </c>
      <c r="H104">
        <v>10</v>
      </c>
      <c r="I104">
        <v>19</v>
      </c>
    </row>
    <row r="105" spans="1:9" x14ac:dyDescent="0.3">
      <c r="A105" t="s">
        <v>328</v>
      </c>
      <c r="B105">
        <v>4</v>
      </c>
      <c r="C105" t="s">
        <v>20</v>
      </c>
      <c r="D105" t="s">
        <v>262</v>
      </c>
      <c r="E105">
        <v>64</v>
      </c>
      <c r="F105">
        <v>16</v>
      </c>
      <c r="G105">
        <v>21</v>
      </c>
      <c r="H105">
        <v>12</v>
      </c>
      <c r="I105">
        <v>15</v>
      </c>
    </row>
    <row r="106" spans="1:9" x14ac:dyDescent="0.3">
      <c r="A106" t="s">
        <v>328</v>
      </c>
      <c r="B106">
        <v>5</v>
      </c>
      <c r="C106" t="s">
        <v>21</v>
      </c>
      <c r="D106" t="s">
        <v>262</v>
      </c>
      <c r="E106">
        <v>92</v>
      </c>
      <c r="F106">
        <v>18</v>
      </c>
      <c r="G106">
        <v>34</v>
      </c>
      <c r="H106">
        <v>7</v>
      </c>
      <c r="I106">
        <v>33</v>
      </c>
    </row>
    <row r="107" spans="1:9" x14ac:dyDescent="0.3">
      <c r="A107" t="s">
        <v>328</v>
      </c>
      <c r="B107">
        <v>6</v>
      </c>
      <c r="C107" t="s">
        <v>22</v>
      </c>
      <c r="D107" t="s">
        <v>262</v>
      </c>
      <c r="E107">
        <v>22</v>
      </c>
      <c r="F107">
        <v>1</v>
      </c>
      <c r="G107">
        <v>5</v>
      </c>
      <c r="H107">
        <v>6</v>
      </c>
      <c r="I107">
        <v>10</v>
      </c>
    </row>
    <row r="108" spans="1:9" x14ac:dyDescent="0.3">
      <c r="A108" t="s">
        <v>328</v>
      </c>
      <c r="B108">
        <v>7</v>
      </c>
      <c r="C108" t="s">
        <v>23</v>
      </c>
      <c r="D108" t="s">
        <v>262</v>
      </c>
      <c r="E108">
        <v>11</v>
      </c>
      <c r="F108">
        <v>4</v>
      </c>
      <c r="G108">
        <v>1</v>
      </c>
      <c r="H108">
        <v>3</v>
      </c>
      <c r="I108">
        <v>3</v>
      </c>
    </row>
    <row r="109" spans="1:9" x14ac:dyDescent="0.3">
      <c r="A109" t="s">
        <v>328</v>
      </c>
      <c r="B109">
        <v>8</v>
      </c>
      <c r="C109" t="s">
        <v>24</v>
      </c>
      <c r="D109" t="s">
        <v>262</v>
      </c>
      <c r="E109">
        <v>10</v>
      </c>
      <c r="F109">
        <v>0</v>
      </c>
      <c r="G109">
        <v>4</v>
      </c>
      <c r="H109">
        <v>1</v>
      </c>
      <c r="I109">
        <v>5</v>
      </c>
    </row>
    <row r="110" spans="1:9" x14ac:dyDescent="0.3">
      <c r="A110" t="s">
        <v>328</v>
      </c>
      <c r="B110">
        <v>9</v>
      </c>
      <c r="C110" t="s">
        <v>25</v>
      </c>
      <c r="D110" t="s">
        <v>262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x14ac:dyDescent="0.3">
      <c r="A111" t="s">
        <v>328</v>
      </c>
      <c r="B111">
        <v>10</v>
      </c>
      <c r="C111" t="s">
        <v>26</v>
      </c>
      <c r="D111" t="s">
        <v>262</v>
      </c>
      <c r="E111">
        <v>7</v>
      </c>
      <c r="F111">
        <v>4</v>
      </c>
      <c r="G111">
        <v>1</v>
      </c>
      <c r="H111">
        <v>1</v>
      </c>
      <c r="I111">
        <v>1</v>
      </c>
    </row>
    <row r="112" spans="1:9" x14ac:dyDescent="0.3">
      <c r="A112" t="s">
        <v>328</v>
      </c>
      <c r="B112">
        <v>11</v>
      </c>
      <c r="C112" t="s">
        <v>27</v>
      </c>
      <c r="D112" t="s">
        <v>262</v>
      </c>
      <c r="E112">
        <v>12</v>
      </c>
      <c r="F112">
        <v>4</v>
      </c>
      <c r="G112">
        <v>1</v>
      </c>
      <c r="H112">
        <v>3</v>
      </c>
      <c r="I112">
        <v>4</v>
      </c>
    </row>
    <row r="113" spans="1:9" x14ac:dyDescent="0.3">
      <c r="A113" t="s">
        <v>328</v>
      </c>
      <c r="B113">
        <v>12</v>
      </c>
      <c r="C113" t="s">
        <v>28</v>
      </c>
      <c r="D113" t="s">
        <v>262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 x14ac:dyDescent="0.3">
      <c r="A114" t="s">
        <v>328</v>
      </c>
      <c r="B114">
        <v>13</v>
      </c>
      <c r="C114" t="s">
        <v>29</v>
      </c>
      <c r="D114" t="s">
        <v>262</v>
      </c>
      <c r="E114">
        <v>2</v>
      </c>
      <c r="F114">
        <v>1</v>
      </c>
      <c r="G114">
        <v>0</v>
      </c>
      <c r="H114">
        <v>0</v>
      </c>
      <c r="I114">
        <v>1</v>
      </c>
    </row>
    <row r="115" spans="1:9" x14ac:dyDescent="0.3">
      <c r="A115" t="s">
        <v>328</v>
      </c>
      <c r="B115">
        <v>14</v>
      </c>
      <c r="C115" t="s">
        <v>30</v>
      </c>
      <c r="D115" t="s">
        <v>262</v>
      </c>
      <c r="E115">
        <v>9</v>
      </c>
      <c r="F115">
        <v>3</v>
      </c>
      <c r="G115">
        <v>1</v>
      </c>
      <c r="H115">
        <v>4</v>
      </c>
      <c r="I115">
        <v>1</v>
      </c>
    </row>
    <row r="116" spans="1:9" x14ac:dyDescent="0.3">
      <c r="A116" t="s">
        <v>331</v>
      </c>
      <c r="B116">
        <v>0</v>
      </c>
      <c r="C116" t="s">
        <v>31</v>
      </c>
      <c r="D116" t="s">
        <v>262</v>
      </c>
      <c r="E116">
        <v>0</v>
      </c>
      <c r="F116">
        <v>0</v>
      </c>
      <c r="G116">
        <v>0</v>
      </c>
      <c r="H116">
        <v>0</v>
      </c>
      <c r="I116">
        <v>0</v>
      </c>
    </row>
    <row r="117" spans="1:9" x14ac:dyDescent="0.3">
      <c r="A117" t="s">
        <v>331</v>
      </c>
      <c r="B117">
        <v>1</v>
      </c>
      <c r="C117" t="s">
        <v>32</v>
      </c>
      <c r="D117" t="s">
        <v>262</v>
      </c>
      <c r="E117">
        <v>91</v>
      </c>
      <c r="F117">
        <v>25</v>
      </c>
      <c r="G117">
        <v>22</v>
      </c>
      <c r="H117">
        <v>14</v>
      </c>
      <c r="I117">
        <v>30</v>
      </c>
    </row>
    <row r="118" spans="1:9" x14ac:dyDescent="0.3">
      <c r="A118" t="s">
        <v>331</v>
      </c>
      <c r="B118">
        <v>2</v>
      </c>
      <c r="C118" t="s">
        <v>33</v>
      </c>
      <c r="D118" t="s">
        <v>262</v>
      </c>
      <c r="E118">
        <v>155</v>
      </c>
      <c r="F118">
        <v>33</v>
      </c>
      <c r="G118">
        <v>53</v>
      </c>
      <c r="H118">
        <v>27</v>
      </c>
      <c r="I118">
        <v>42</v>
      </c>
    </row>
    <row r="119" spans="1:9" x14ac:dyDescent="0.3">
      <c r="A119" t="s">
        <v>331</v>
      </c>
      <c r="B119">
        <v>3</v>
      </c>
      <c r="C119" t="s">
        <v>34</v>
      </c>
      <c r="D119" t="s">
        <v>262</v>
      </c>
      <c r="E119">
        <v>53</v>
      </c>
      <c r="F119">
        <v>10</v>
      </c>
      <c r="G119">
        <v>17</v>
      </c>
      <c r="H119">
        <v>9</v>
      </c>
      <c r="I119">
        <v>17</v>
      </c>
    </row>
    <row r="120" spans="1:9" x14ac:dyDescent="0.3">
      <c r="A120" t="s">
        <v>331</v>
      </c>
      <c r="B120">
        <v>4</v>
      </c>
      <c r="C120" t="s">
        <v>35</v>
      </c>
      <c r="D120" t="s">
        <v>262</v>
      </c>
      <c r="E120">
        <v>76</v>
      </c>
      <c r="F120">
        <v>15</v>
      </c>
      <c r="G120">
        <v>25</v>
      </c>
      <c r="H120">
        <v>7</v>
      </c>
      <c r="I120">
        <v>29</v>
      </c>
    </row>
    <row r="121" spans="1:9" x14ac:dyDescent="0.3">
      <c r="A121" t="s">
        <v>331</v>
      </c>
      <c r="B121">
        <v>5</v>
      </c>
      <c r="C121" t="s">
        <v>36</v>
      </c>
      <c r="D121" t="s">
        <v>262</v>
      </c>
      <c r="E121">
        <v>10</v>
      </c>
      <c r="F121">
        <v>2</v>
      </c>
      <c r="G121">
        <v>3</v>
      </c>
      <c r="H121">
        <v>1</v>
      </c>
      <c r="I121">
        <v>4</v>
      </c>
    </row>
    <row r="122" spans="1:9" x14ac:dyDescent="0.3">
      <c r="A122" t="s">
        <v>331</v>
      </c>
      <c r="B122">
        <v>6</v>
      </c>
      <c r="C122" t="s">
        <v>37</v>
      </c>
      <c r="D122" t="s">
        <v>262</v>
      </c>
      <c r="E122">
        <v>2</v>
      </c>
      <c r="F122">
        <v>1</v>
      </c>
      <c r="G122">
        <v>0</v>
      </c>
      <c r="H122">
        <v>0</v>
      </c>
      <c r="I122">
        <v>1</v>
      </c>
    </row>
    <row r="123" spans="1:9" x14ac:dyDescent="0.3">
      <c r="A123" t="s">
        <v>331</v>
      </c>
      <c r="B123">
        <v>7</v>
      </c>
      <c r="C123" t="s">
        <v>38</v>
      </c>
      <c r="D123" t="s">
        <v>262</v>
      </c>
      <c r="E123">
        <v>0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t="s">
        <v>331</v>
      </c>
      <c r="B124">
        <v>8</v>
      </c>
      <c r="C124" t="s">
        <v>39</v>
      </c>
      <c r="D124" t="s">
        <v>262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x14ac:dyDescent="0.3">
      <c r="A125" t="s">
        <v>332</v>
      </c>
      <c r="B125">
        <v>-8</v>
      </c>
      <c r="C125" t="s">
        <v>5</v>
      </c>
      <c r="D125" t="s">
        <v>262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 x14ac:dyDescent="0.3">
      <c r="A126" t="s">
        <v>332</v>
      </c>
      <c r="B126">
        <v>0</v>
      </c>
      <c r="C126" t="s">
        <v>70</v>
      </c>
      <c r="D126" t="s">
        <v>262</v>
      </c>
      <c r="E126">
        <v>178</v>
      </c>
      <c r="F126">
        <v>26</v>
      </c>
      <c r="G126">
        <v>63</v>
      </c>
      <c r="H126">
        <v>23</v>
      </c>
      <c r="I126">
        <v>66</v>
      </c>
    </row>
    <row r="127" spans="1:9" x14ac:dyDescent="0.3">
      <c r="A127" t="s">
        <v>332</v>
      </c>
      <c r="B127">
        <v>1</v>
      </c>
      <c r="C127" t="s">
        <v>71</v>
      </c>
      <c r="D127" t="s">
        <v>262</v>
      </c>
      <c r="E127">
        <v>125</v>
      </c>
      <c r="F127">
        <v>25</v>
      </c>
      <c r="G127">
        <v>45</v>
      </c>
      <c r="H127">
        <v>14</v>
      </c>
      <c r="I127">
        <v>41</v>
      </c>
    </row>
    <row r="128" spans="1:9" x14ac:dyDescent="0.3">
      <c r="A128" t="s">
        <v>332</v>
      </c>
      <c r="B128">
        <v>2</v>
      </c>
      <c r="C128" t="s">
        <v>72</v>
      </c>
      <c r="D128" t="s">
        <v>262</v>
      </c>
      <c r="E128">
        <v>2</v>
      </c>
      <c r="F128">
        <v>2</v>
      </c>
      <c r="G128">
        <v>0</v>
      </c>
      <c r="H128">
        <v>0</v>
      </c>
      <c r="I128">
        <v>0</v>
      </c>
    </row>
    <row r="129" spans="1:9" x14ac:dyDescent="0.3">
      <c r="A129" t="s">
        <v>332</v>
      </c>
      <c r="B129">
        <v>3</v>
      </c>
      <c r="C129" t="s">
        <v>73</v>
      </c>
      <c r="D129" t="s">
        <v>262</v>
      </c>
      <c r="E129">
        <v>4</v>
      </c>
      <c r="F129">
        <v>1</v>
      </c>
      <c r="G129">
        <v>2</v>
      </c>
      <c r="H129">
        <v>1</v>
      </c>
      <c r="I129">
        <v>0</v>
      </c>
    </row>
    <row r="130" spans="1:9" x14ac:dyDescent="0.3">
      <c r="A130" t="s">
        <v>332</v>
      </c>
      <c r="B130">
        <v>4</v>
      </c>
      <c r="C130" t="s">
        <v>74</v>
      </c>
      <c r="D130" t="s">
        <v>262</v>
      </c>
      <c r="E130">
        <v>10</v>
      </c>
      <c r="F130">
        <v>4</v>
      </c>
      <c r="G130">
        <v>2</v>
      </c>
      <c r="H130">
        <v>1</v>
      </c>
      <c r="I130">
        <v>3</v>
      </c>
    </row>
    <row r="131" spans="1:9" x14ac:dyDescent="0.3">
      <c r="A131" t="s">
        <v>332</v>
      </c>
      <c r="B131">
        <v>5</v>
      </c>
      <c r="C131" t="s">
        <v>75</v>
      </c>
      <c r="D131" t="s">
        <v>262</v>
      </c>
      <c r="E131">
        <v>65</v>
      </c>
      <c r="F131">
        <v>26</v>
      </c>
      <c r="G131">
        <v>8</v>
      </c>
      <c r="H131">
        <v>18</v>
      </c>
      <c r="I131">
        <v>13</v>
      </c>
    </row>
    <row r="132" spans="1:9" x14ac:dyDescent="0.3">
      <c r="A132" t="s">
        <v>332</v>
      </c>
      <c r="B132">
        <v>6</v>
      </c>
      <c r="C132" t="s">
        <v>76</v>
      </c>
      <c r="D132" t="s">
        <v>262</v>
      </c>
      <c r="E132">
        <v>3</v>
      </c>
      <c r="F132">
        <v>0</v>
      </c>
      <c r="G132">
        <v>0</v>
      </c>
      <c r="H132">
        <v>3</v>
      </c>
      <c r="I132">
        <v>0</v>
      </c>
    </row>
    <row r="133" spans="1:9" x14ac:dyDescent="0.3">
      <c r="A133" t="s">
        <v>332</v>
      </c>
      <c r="B133">
        <v>7</v>
      </c>
      <c r="C133" t="s">
        <v>77</v>
      </c>
      <c r="D133" t="s">
        <v>262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t="s">
        <v>333</v>
      </c>
      <c r="B134">
        <v>-8</v>
      </c>
      <c r="C134" t="s">
        <v>5</v>
      </c>
      <c r="D134" t="s">
        <v>260</v>
      </c>
      <c r="E134">
        <v>224</v>
      </c>
      <c r="F134">
        <v>89</v>
      </c>
      <c r="G134">
        <v>59</v>
      </c>
      <c r="H134">
        <v>13</v>
      </c>
      <c r="I134">
        <v>63</v>
      </c>
    </row>
    <row r="135" spans="1:9" x14ac:dyDescent="0.3">
      <c r="A135" t="s">
        <v>333</v>
      </c>
      <c r="B135">
        <v>0</v>
      </c>
      <c r="C135" t="s">
        <v>334</v>
      </c>
      <c r="D135" t="s">
        <v>260</v>
      </c>
      <c r="E135">
        <v>66</v>
      </c>
      <c r="F135">
        <v>17</v>
      </c>
      <c r="G135">
        <v>12</v>
      </c>
      <c r="H135">
        <v>10</v>
      </c>
      <c r="I135">
        <v>27</v>
      </c>
    </row>
    <row r="136" spans="1:9" x14ac:dyDescent="0.3">
      <c r="A136" t="s">
        <v>333</v>
      </c>
      <c r="B136">
        <v>1</v>
      </c>
      <c r="C136" t="s">
        <v>335</v>
      </c>
      <c r="D136" t="s">
        <v>260</v>
      </c>
      <c r="E136">
        <v>60</v>
      </c>
      <c r="F136">
        <v>23</v>
      </c>
      <c r="G136">
        <v>17</v>
      </c>
      <c r="H136">
        <v>11</v>
      </c>
      <c r="I136">
        <v>9</v>
      </c>
    </row>
    <row r="137" spans="1:9" x14ac:dyDescent="0.3">
      <c r="A137" t="s">
        <v>333</v>
      </c>
      <c r="B137">
        <v>2</v>
      </c>
      <c r="C137" t="s">
        <v>336</v>
      </c>
      <c r="D137" t="s">
        <v>260</v>
      </c>
      <c r="E137">
        <v>151</v>
      </c>
      <c r="F137">
        <v>65</v>
      </c>
      <c r="G137">
        <v>42</v>
      </c>
      <c r="H137">
        <v>17</v>
      </c>
      <c r="I137">
        <v>27</v>
      </c>
    </row>
    <row r="138" spans="1:9" x14ac:dyDescent="0.3">
      <c r="A138" t="s">
        <v>333</v>
      </c>
      <c r="B138">
        <v>3</v>
      </c>
      <c r="C138" t="s">
        <v>337</v>
      </c>
      <c r="D138" t="s">
        <v>260</v>
      </c>
      <c r="E138">
        <v>23</v>
      </c>
      <c r="F138">
        <v>9</v>
      </c>
      <c r="G138">
        <v>0</v>
      </c>
      <c r="H138">
        <v>4</v>
      </c>
      <c r="I138">
        <v>10</v>
      </c>
    </row>
    <row r="139" spans="1:9" x14ac:dyDescent="0.3">
      <c r="A139" t="s">
        <v>333</v>
      </c>
      <c r="B139">
        <v>4</v>
      </c>
      <c r="C139" t="s">
        <v>338</v>
      </c>
      <c r="D139" t="s">
        <v>260</v>
      </c>
      <c r="E139">
        <v>110</v>
      </c>
      <c r="F139">
        <v>26</v>
      </c>
      <c r="G139">
        <v>31</v>
      </c>
      <c r="H139">
        <v>19</v>
      </c>
      <c r="I139">
        <v>34</v>
      </c>
    </row>
    <row r="140" spans="1:9" x14ac:dyDescent="0.3">
      <c r="A140" t="s">
        <v>333</v>
      </c>
      <c r="B140">
        <v>5</v>
      </c>
      <c r="C140" t="s">
        <v>339</v>
      </c>
      <c r="D140" t="s">
        <v>260</v>
      </c>
      <c r="E140">
        <v>408</v>
      </c>
      <c r="F140">
        <v>88</v>
      </c>
      <c r="G140">
        <v>133</v>
      </c>
      <c r="H140">
        <v>55</v>
      </c>
      <c r="I140">
        <v>132</v>
      </c>
    </row>
    <row r="141" spans="1:9" x14ac:dyDescent="0.3">
      <c r="A141" t="s">
        <v>333</v>
      </c>
      <c r="B141">
        <v>6</v>
      </c>
      <c r="C141" t="s">
        <v>340</v>
      </c>
      <c r="D141" t="s">
        <v>260</v>
      </c>
      <c r="E141">
        <v>21</v>
      </c>
      <c r="F141">
        <v>5</v>
      </c>
      <c r="G141">
        <v>6</v>
      </c>
      <c r="H141">
        <v>5</v>
      </c>
      <c r="I141">
        <v>5</v>
      </c>
    </row>
    <row r="142" spans="1:9" x14ac:dyDescent="0.3">
      <c r="A142" t="s">
        <v>341</v>
      </c>
      <c r="B142">
        <v>-8</v>
      </c>
      <c r="C142" t="s">
        <v>5</v>
      </c>
      <c r="D142" t="s">
        <v>260</v>
      </c>
      <c r="E142">
        <v>224</v>
      </c>
      <c r="F142">
        <v>89</v>
      </c>
      <c r="G142">
        <v>59</v>
      </c>
      <c r="H142">
        <v>13</v>
      </c>
      <c r="I142">
        <v>63</v>
      </c>
    </row>
    <row r="143" spans="1:9" x14ac:dyDescent="0.3">
      <c r="A143" t="s">
        <v>341</v>
      </c>
      <c r="B143">
        <v>1</v>
      </c>
      <c r="C143" t="s">
        <v>6</v>
      </c>
      <c r="D143" t="s">
        <v>260</v>
      </c>
      <c r="E143">
        <v>211</v>
      </c>
      <c r="F143">
        <v>93</v>
      </c>
      <c r="G143">
        <v>37</v>
      </c>
      <c r="H143">
        <v>35</v>
      </c>
      <c r="I143">
        <v>46</v>
      </c>
    </row>
    <row r="144" spans="1:9" x14ac:dyDescent="0.3">
      <c r="A144" t="s">
        <v>341</v>
      </c>
      <c r="B144">
        <v>2</v>
      </c>
      <c r="C144" t="s">
        <v>7</v>
      </c>
      <c r="D144" t="s">
        <v>260</v>
      </c>
      <c r="E144">
        <v>501</v>
      </c>
      <c r="F144">
        <v>104</v>
      </c>
      <c r="G144">
        <v>179</v>
      </c>
      <c r="H144">
        <v>64</v>
      </c>
      <c r="I144">
        <v>154</v>
      </c>
    </row>
    <row r="145" spans="1:9" x14ac:dyDescent="0.3">
      <c r="A145" t="s">
        <v>341</v>
      </c>
      <c r="B145">
        <v>3</v>
      </c>
      <c r="C145" t="s">
        <v>8</v>
      </c>
      <c r="D145" t="s">
        <v>260</v>
      </c>
      <c r="E145">
        <v>2</v>
      </c>
      <c r="F145">
        <v>0</v>
      </c>
      <c r="G145">
        <v>0</v>
      </c>
      <c r="H145">
        <v>2</v>
      </c>
      <c r="I145">
        <v>0</v>
      </c>
    </row>
    <row r="146" spans="1:9" x14ac:dyDescent="0.3">
      <c r="A146" t="s">
        <v>341</v>
      </c>
      <c r="B146">
        <v>4</v>
      </c>
      <c r="C146" t="s">
        <v>9</v>
      </c>
      <c r="D146" t="s">
        <v>260</v>
      </c>
      <c r="E146">
        <v>0</v>
      </c>
      <c r="F146">
        <v>0</v>
      </c>
      <c r="G146">
        <v>0</v>
      </c>
      <c r="H146">
        <v>0</v>
      </c>
      <c r="I146">
        <v>0</v>
      </c>
    </row>
    <row r="147" spans="1:9" x14ac:dyDescent="0.3">
      <c r="A147" t="s">
        <v>341</v>
      </c>
      <c r="B147">
        <v>5</v>
      </c>
      <c r="C147" t="s">
        <v>10</v>
      </c>
      <c r="D147" t="s">
        <v>260</v>
      </c>
      <c r="E147">
        <v>1</v>
      </c>
      <c r="F147">
        <v>0</v>
      </c>
      <c r="G147">
        <v>0</v>
      </c>
      <c r="H147">
        <v>0</v>
      </c>
      <c r="I147">
        <v>1</v>
      </c>
    </row>
    <row r="148" spans="1:9" x14ac:dyDescent="0.3">
      <c r="A148" t="s">
        <v>341</v>
      </c>
      <c r="B148">
        <v>6</v>
      </c>
      <c r="C148" t="s">
        <v>11</v>
      </c>
      <c r="D148" t="s">
        <v>260</v>
      </c>
      <c r="E148">
        <v>13</v>
      </c>
      <c r="F148">
        <v>7</v>
      </c>
      <c r="G148">
        <v>3</v>
      </c>
      <c r="H148">
        <v>0</v>
      </c>
      <c r="I148">
        <v>3</v>
      </c>
    </row>
    <row r="149" spans="1:9" x14ac:dyDescent="0.3">
      <c r="A149" t="s">
        <v>341</v>
      </c>
      <c r="B149">
        <v>7</v>
      </c>
      <c r="C149" t="s">
        <v>12</v>
      </c>
      <c r="D149" t="s">
        <v>260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x14ac:dyDescent="0.3">
      <c r="A150" t="s">
        <v>341</v>
      </c>
      <c r="B150">
        <v>8</v>
      </c>
      <c r="C150" t="s">
        <v>13</v>
      </c>
      <c r="D150" t="s">
        <v>260</v>
      </c>
      <c r="E150">
        <v>48</v>
      </c>
      <c r="F150">
        <v>13</v>
      </c>
      <c r="G150">
        <v>3</v>
      </c>
      <c r="H150">
        <v>16</v>
      </c>
      <c r="I150">
        <v>16</v>
      </c>
    </row>
    <row r="151" spans="1:9" x14ac:dyDescent="0.3">
      <c r="A151" t="s">
        <v>341</v>
      </c>
      <c r="B151">
        <v>9</v>
      </c>
      <c r="C151" t="s">
        <v>14</v>
      </c>
      <c r="D151" t="s">
        <v>260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t="s">
        <v>341</v>
      </c>
      <c r="B152">
        <v>10</v>
      </c>
      <c r="C152" t="s">
        <v>15</v>
      </c>
      <c r="D152" t="s">
        <v>260</v>
      </c>
      <c r="E152">
        <v>61</v>
      </c>
      <c r="F152">
        <v>18</v>
      </c>
      <c r="G152">
        <v>18</v>
      </c>
      <c r="H152">
        <v>2</v>
      </c>
      <c r="I152">
        <v>23</v>
      </c>
    </row>
    <row r="153" spans="1:9" x14ac:dyDescent="0.3">
      <c r="A153" t="s">
        <v>341</v>
      </c>
      <c r="B153">
        <v>11</v>
      </c>
      <c r="C153" t="s">
        <v>16</v>
      </c>
      <c r="D153" t="s">
        <v>260</v>
      </c>
      <c r="E153">
        <v>0</v>
      </c>
      <c r="F153">
        <v>0</v>
      </c>
      <c r="G153">
        <v>0</v>
      </c>
      <c r="H153">
        <v>0</v>
      </c>
      <c r="I153">
        <v>0</v>
      </c>
    </row>
    <row r="154" spans="1:9" x14ac:dyDescent="0.3">
      <c r="A154" t="s">
        <v>342</v>
      </c>
      <c r="B154">
        <v>-8</v>
      </c>
      <c r="C154" t="s">
        <v>5</v>
      </c>
      <c r="D154" t="s">
        <v>260</v>
      </c>
      <c r="E154">
        <v>4</v>
      </c>
      <c r="F154">
        <v>0</v>
      </c>
      <c r="G154">
        <v>1</v>
      </c>
      <c r="H154">
        <v>0</v>
      </c>
      <c r="I154">
        <v>3</v>
      </c>
    </row>
    <row r="155" spans="1:9" x14ac:dyDescent="0.3">
      <c r="A155" t="s">
        <v>342</v>
      </c>
      <c r="B155">
        <v>0</v>
      </c>
      <c r="C155" t="s">
        <v>343</v>
      </c>
      <c r="D155" t="s">
        <v>260</v>
      </c>
      <c r="E155">
        <v>948</v>
      </c>
      <c r="F155">
        <v>269</v>
      </c>
      <c r="G155">
        <v>279</v>
      </c>
      <c r="H155">
        <v>126</v>
      </c>
      <c r="I155">
        <v>274</v>
      </c>
    </row>
    <row r="156" spans="1:9" x14ac:dyDescent="0.3">
      <c r="A156" t="s">
        <v>342</v>
      </c>
      <c r="B156">
        <v>1</v>
      </c>
      <c r="C156" t="s">
        <v>344</v>
      </c>
      <c r="D156" t="s">
        <v>260</v>
      </c>
      <c r="E156">
        <v>5</v>
      </c>
      <c r="F156">
        <v>3</v>
      </c>
      <c r="G156">
        <v>1</v>
      </c>
      <c r="H156">
        <v>0</v>
      </c>
      <c r="I156">
        <v>1</v>
      </c>
    </row>
    <row r="157" spans="1:9" x14ac:dyDescent="0.3">
      <c r="A157" t="s">
        <v>342</v>
      </c>
      <c r="B157">
        <v>2</v>
      </c>
      <c r="C157" t="s">
        <v>345</v>
      </c>
      <c r="D157" t="s">
        <v>260</v>
      </c>
      <c r="E157">
        <v>94</v>
      </c>
      <c r="F157">
        <v>39</v>
      </c>
      <c r="G157">
        <v>19</v>
      </c>
      <c r="H157">
        <v>7</v>
      </c>
      <c r="I157">
        <v>29</v>
      </c>
    </row>
    <row r="158" spans="1:9" x14ac:dyDescent="0.3">
      <c r="A158" t="s">
        <v>342</v>
      </c>
      <c r="B158">
        <v>3</v>
      </c>
      <c r="C158" t="s">
        <v>346</v>
      </c>
      <c r="D158" t="s">
        <v>260</v>
      </c>
      <c r="E158">
        <v>13</v>
      </c>
      <c r="F158">
        <v>13</v>
      </c>
      <c r="G158">
        <v>0</v>
      </c>
      <c r="H158">
        <v>0</v>
      </c>
      <c r="I158">
        <v>0</v>
      </c>
    </row>
    <row r="159" spans="1:9" x14ac:dyDescent="0.3">
      <c r="A159" t="s">
        <v>347</v>
      </c>
      <c r="B159">
        <v>-8</v>
      </c>
      <c r="C159" t="s">
        <v>5</v>
      </c>
      <c r="D159" t="s">
        <v>260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x14ac:dyDescent="0.3">
      <c r="A160" t="s">
        <v>347</v>
      </c>
      <c r="B160">
        <v>1</v>
      </c>
      <c r="C160" t="s">
        <v>89</v>
      </c>
      <c r="D160" t="s">
        <v>260</v>
      </c>
      <c r="E160">
        <v>667</v>
      </c>
      <c r="F160">
        <v>184</v>
      </c>
      <c r="G160">
        <v>196</v>
      </c>
      <c r="H160">
        <v>82</v>
      </c>
      <c r="I160">
        <v>205</v>
      </c>
    </row>
    <row r="161" spans="1:9" x14ac:dyDescent="0.3">
      <c r="A161" t="s">
        <v>347</v>
      </c>
      <c r="B161">
        <v>2</v>
      </c>
      <c r="C161" t="s">
        <v>90</v>
      </c>
      <c r="D161" t="s">
        <v>260</v>
      </c>
      <c r="E161">
        <v>153</v>
      </c>
      <c r="F161">
        <v>41</v>
      </c>
      <c r="G161">
        <v>54</v>
      </c>
      <c r="H161">
        <v>19</v>
      </c>
      <c r="I161">
        <v>39</v>
      </c>
    </row>
    <row r="162" spans="1:9" x14ac:dyDescent="0.3">
      <c r="A162" t="s">
        <v>347</v>
      </c>
      <c r="B162">
        <v>3</v>
      </c>
      <c r="C162" t="s">
        <v>91</v>
      </c>
      <c r="D162" t="s">
        <v>260</v>
      </c>
      <c r="E162">
        <v>151</v>
      </c>
      <c r="F162">
        <v>51</v>
      </c>
      <c r="G162">
        <v>32</v>
      </c>
      <c r="H162">
        <v>27</v>
      </c>
      <c r="I162">
        <v>41</v>
      </c>
    </row>
    <row r="163" spans="1:9" x14ac:dyDescent="0.3">
      <c r="A163" t="s">
        <v>347</v>
      </c>
      <c r="B163">
        <v>4</v>
      </c>
      <c r="C163" t="s">
        <v>92</v>
      </c>
      <c r="D163" t="s">
        <v>260</v>
      </c>
      <c r="E163">
        <v>2</v>
      </c>
      <c r="F163">
        <v>1</v>
      </c>
      <c r="G163">
        <v>1</v>
      </c>
      <c r="H163">
        <v>0</v>
      </c>
      <c r="I163">
        <v>0</v>
      </c>
    </row>
    <row r="164" spans="1:9" x14ac:dyDescent="0.3">
      <c r="A164" t="s">
        <v>347</v>
      </c>
      <c r="B164">
        <v>5</v>
      </c>
      <c r="C164" t="s">
        <v>93</v>
      </c>
      <c r="D164" t="s">
        <v>260</v>
      </c>
      <c r="E164">
        <v>3</v>
      </c>
      <c r="F164">
        <v>0</v>
      </c>
      <c r="G164">
        <v>2</v>
      </c>
      <c r="H164">
        <v>1</v>
      </c>
      <c r="I164">
        <v>0</v>
      </c>
    </row>
    <row r="165" spans="1:9" x14ac:dyDescent="0.3">
      <c r="A165" t="s">
        <v>347</v>
      </c>
      <c r="B165">
        <v>6</v>
      </c>
      <c r="C165" t="s">
        <v>94</v>
      </c>
      <c r="D165" t="s">
        <v>260</v>
      </c>
      <c r="E165">
        <v>7</v>
      </c>
      <c r="F165">
        <v>4</v>
      </c>
      <c r="G165">
        <v>2</v>
      </c>
      <c r="H165">
        <v>0</v>
      </c>
      <c r="I165">
        <v>1</v>
      </c>
    </row>
    <row r="166" spans="1:9" x14ac:dyDescent="0.3">
      <c r="A166" t="s">
        <v>347</v>
      </c>
      <c r="B166">
        <v>7</v>
      </c>
      <c r="C166" t="s">
        <v>95</v>
      </c>
      <c r="D166" t="s">
        <v>260</v>
      </c>
      <c r="E166">
        <v>3</v>
      </c>
      <c r="F166">
        <v>2</v>
      </c>
      <c r="G166">
        <v>1</v>
      </c>
      <c r="H166">
        <v>0</v>
      </c>
      <c r="I166">
        <v>0</v>
      </c>
    </row>
    <row r="167" spans="1:9" x14ac:dyDescent="0.3">
      <c r="A167" t="s">
        <v>347</v>
      </c>
      <c r="B167">
        <v>8</v>
      </c>
      <c r="C167" t="s">
        <v>96</v>
      </c>
      <c r="D167" t="s">
        <v>260</v>
      </c>
      <c r="E167">
        <v>3</v>
      </c>
      <c r="F167">
        <v>2</v>
      </c>
      <c r="G167">
        <v>1</v>
      </c>
      <c r="H167">
        <v>0</v>
      </c>
      <c r="I167">
        <v>0</v>
      </c>
    </row>
    <row r="168" spans="1:9" x14ac:dyDescent="0.3">
      <c r="A168" t="s">
        <v>347</v>
      </c>
      <c r="B168">
        <v>9</v>
      </c>
      <c r="C168" t="s">
        <v>97</v>
      </c>
      <c r="D168" t="s">
        <v>260</v>
      </c>
      <c r="E168">
        <v>2</v>
      </c>
      <c r="F168">
        <v>1</v>
      </c>
      <c r="G168">
        <v>0</v>
      </c>
      <c r="H168">
        <v>1</v>
      </c>
      <c r="I168">
        <v>0</v>
      </c>
    </row>
    <row r="169" spans="1:9" x14ac:dyDescent="0.3">
      <c r="A169" t="s">
        <v>347</v>
      </c>
      <c r="B169">
        <v>10</v>
      </c>
      <c r="C169" t="s">
        <v>98</v>
      </c>
      <c r="D169" t="s">
        <v>260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 x14ac:dyDescent="0.3">
      <c r="A170" t="s">
        <v>347</v>
      </c>
      <c r="B170">
        <v>11</v>
      </c>
      <c r="C170" t="s">
        <v>99</v>
      </c>
      <c r="D170" t="s">
        <v>260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 x14ac:dyDescent="0.3">
      <c r="A171" t="s">
        <v>347</v>
      </c>
      <c r="B171">
        <v>12</v>
      </c>
      <c r="C171" t="s">
        <v>100</v>
      </c>
      <c r="D171" t="s">
        <v>260</v>
      </c>
      <c r="E171">
        <v>3</v>
      </c>
      <c r="F171">
        <v>2</v>
      </c>
      <c r="G171">
        <v>0</v>
      </c>
      <c r="H171">
        <v>0</v>
      </c>
      <c r="I171">
        <v>1</v>
      </c>
    </row>
    <row r="172" spans="1:9" x14ac:dyDescent="0.3">
      <c r="A172" t="s">
        <v>347</v>
      </c>
      <c r="B172">
        <v>13</v>
      </c>
      <c r="C172" t="s">
        <v>101</v>
      </c>
      <c r="D172" t="s">
        <v>260</v>
      </c>
      <c r="E172">
        <v>7</v>
      </c>
      <c r="F172">
        <v>0</v>
      </c>
      <c r="G172">
        <v>2</v>
      </c>
      <c r="H172">
        <v>1</v>
      </c>
      <c r="I172">
        <v>4</v>
      </c>
    </row>
    <row r="173" spans="1:9" x14ac:dyDescent="0.3">
      <c r="A173" t="s">
        <v>347</v>
      </c>
      <c r="B173">
        <v>14</v>
      </c>
      <c r="C173" t="s">
        <v>102</v>
      </c>
      <c r="D173" t="s">
        <v>260</v>
      </c>
      <c r="E173">
        <v>2</v>
      </c>
      <c r="F173">
        <v>0</v>
      </c>
      <c r="G173">
        <v>1</v>
      </c>
      <c r="H173">
        <v>1</v>
      </c>
      <c r="I173">
        <v>0</v>
      </c>
    </row>
    <row r="174" spans="1:9" x14ac:dyDescent="0.3">
      <c r="A174" t="s">
        <v>347</v>
      </c>
      <c r="B174">
        <v>15</v>
      </c>
      <c r="C174" t="s">
        <v>103</v>
      </c>
      <c r="D174" t="s">
        <v>260</v>
      </c>
      <c r="E174">
        <v>41</v>
      </c>
      <c r="F174">
        <v>29</v>
      </c>
      <c r="G174">
        <v>6</v>
      </c>
      <c r="H174">
        <v>3</v>
      </c>
      <c r="I174">
        <v>3</v>
      </c>
    </row>
    <row r="175" spans="1:9" x14ac:dyDescent="0.3">
      <c r="A175" t="s">
        <v>347</v>
      </c>
      <c r="B175">
        <v>16</v>
      </c>
      <c r="C175" t="s">
        <v>104</v>
      </c>
      <c r="D175" t="s">
        <v>260</v>
      </c>
      <c r="E175">
        <v>22</v>
      </c>
      <c r="F175">
        <v>7</v>
      </c>
      <c r="G175">
        <v>3</v>
      </c>
      <c r="H175">
        <v>0</v>
      </c>
      <c r="I175">
        <v>12</v>
      </c>
    </row>
    <row r="176" spans="1:9" x14ac:dyDescent="0.3">
      <c r="A176" t="s">
        <v>348</v>
      </c>
      <c r="B176">
        <v>-9</v>
      </c>
      <c r="C176" t="s">
        <v>5</v>
      </c>
      <c r="D176" t="s">
        <v>262</v>
      </c>
      <c r="E176">
        <v>0</v>
      </c>
      <c r="F176">
        <v>0</v>
      </c>
      <c r="G176">
        <v>0</v>
      </c>
      <c r="H176">
        <v>0</v>
      </c>
      <c r="I176">
        <v>0</v>
      </c>
    </row>
    <row r="177" spans="1:9" x14ac:dyDescent="0.3">
      <c r="A177" t="s">
        <v>348</v>
      </c>
      <c r="B177">
        <v>1</v>
      </c>
      <c r="C177" t="s">
        <v>52</v>
      </c>
      <c r="D177" t="s">
        <v>262</v>
      </c>
      <c r="E177">
        <v>11</v>
      </c>
      <c r="F177">
        <v>4</v>
      </c>
      <c r="G177">
        <v>2</v>
      </c>
      <c r="H177">
        <v>1</v>
      </c>
      <c r="I177">
        <v>4</v>
      </c>
    </row>
    <row r="178" spans="1:9" x14ac:dyDescent="0.3">
      <c r="A178" t="s">
        <v>348</v>
      </c>
      <c r="B178">
        <v>2</v>
      </c>
      <c r="C178" t="s">
        <v>53</v>
      </c>
      <c r="D178" t="s">
        <v>262</v>
      </c>
      <c r="E178">
        <v>60</v>
      </c>
      <c r="F178">
        <v>21</v>
      </c>
      <c r="G178">
        <v>13</v>
      </c>
      <c r="H178">
        <v>8</v>
      </c>
      <c r="I178">
        <v>18</v>
      </c>
    </row>
    <row r="179" spans="1:9" x14ac:dyDescent="0.3">
      <c r="A179" t="s">
        <v>348</v>
      </c>
      <c r="B179">
        <v>3</v>
      </c>
      <c r="C179" t="s">
        <v>54</v>
      </c>
      <c r="D179" t="s">
        <v>262</v>
      </c>
      <c r="E179">
        <v>89</v>
      </c>
      <c r="F179">
        <v>30</v>
      </c>
      <c r="G179">
        <v>15</v>
      </c>
      <c r="H179">
        <v>21</v>
      </c>
      <c r="I179">
        <v>23</v>
      </c>
    </row>
    <row r="180" spans="1:9" x14ac:dyDescent="0.3">
      <c r="A180" t="s">
        <v>348</v>
      </c>
      <c r="B180">
        <v>4</v>
      </c>
      <c r="C180" t="s">
        <v>55</v>
      </c>
      <c r="D180" t="s">
        <v>262</v>
      </c>
      <c r="E180">
        <v>226</v>
      </c>
      <c r="F180">
        <v>31</v>
      </c>
      <c r="G180">
        <v>91</v>
      </c>
      <c r="H180">
        <v>27</v>
      </c>
      <c r="I180">
        <v>77</v>
      </c>
    </row>
    <row r="181" spans="1:9" x14ac:dyDescent="0.3">
      <c r="A181" t="s">
        <v>349</v>
      </c>
      <c r="B181">
        <v>-8</v>
      </c>
      <c r="C181" t="s">
        <v>5</v>
      </c>
      <c r="D181" t="s">
        <v>262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x14ac:dyDescent="0.3">
      <c r="A182" t="s">
        <v>349</v>
      </c>
      <c r="B182">
        <v>0</v>
      </c>
      <c r="C182" t="s">
        <v>48</v>
      </c>
      <c r="D182" t="s">
        <v>262</v>
      </c>
      <c r="E182">
        <v>28</v>
      </c>
      <c r="F182">
        <v>9</v>
      </c>
      <c r="G182">
        <v>7</v>
      </c>
      <c r="H182">
        <v>2</v>
      </c>
      <c r="I182">
        <v>10</v>
      </c>
    </row>
    <row r="183" spans="1:9" x14ac:dyDescent="0.3">
      <c r="A183" t="s">
        <v>349</v>
      </c>
      <c r="B183">
        <v>1</v>
      </c>
      <c r="C183" t="s">
        <v>49</v>
      </c>
      <c r="D183" t="s">
        <v>262</v>
      </c>
      <c r="E183">
        <v>122</v>
      </c>
      <c r="F183">
        <v>30</v>
      </c>
      <c r="G183">
        <v>34</v>
      </c>
      <c r="H183">
        <v>20</v>
      </c>
      <c r="I183">
        <v>38</v>
      </c>
    </row>
    <row r="184" spans="1:9" x14ac:dyDescent="0.3">
      <c r="A184" t="s">
        <v>349</v>
      </c>
      <c r="B184">
        <v>2</v>
      </c>
      <c r="C184" t="s">
        <v>50</v>
      </c>
      <c r="D184" t="s">
        <v>262</v>
      </c>
      <c r="E184">
        <v>180</v>
      </c>
      <c r="F184">
        <v>38</v>
      </c>
      <c r="G184">
        <v>64</v>
      </c>
      <c r="H184">
        <v>23</v>
      </c>
      <c r="I184">
        <v>55</v>
      </c>
    </row>
    <row r="185" spans="1:9" x14ac:dyDescent="0.3">
      <c r="A185" t="s">
        <v>349</v>
      </c>
      <c r="B185">
        <v>3</v>
      </c>
      <c r="C185" t="s">
        <v>51</v>
      </c>
      <c r="D185" t="s">
        <v>262</v>
      </c>
      <c r="E185">
        <v>59</v>
      </c>
      <c r="F185">
        <v>9</v>
      </c>
      <c r="G185">
        <v>18</v>
      </c>
      <c r="H185">
        <v>14</v>
      </c>
      <c r="I185">
        <v>18</v>
      </c>
    </row>
    <row r="186" spans="1:9" x14ac:dyDescent="0.3">
      <c r="A186" t="s">
        <v>350</v>
      </c>
      <c r="B186">
        <v>-8</v>
      </c>
      <c r="C186" t="s">
        <v>5</v>
      </c>
      <c r="D186" t="s">
        <v>262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x14ac:dyDescent="0.3">
      <c r="A187" t="s">
        <v>350</v>
      </c>
      <c r="B187">
        <v>1</v>
      </c>
      <c r="C187" t="s">
        <v>65</v>
      </c>
      <c r="D187" t="s">
        <v>262</v>
      </c>
      <c r="E187">
        <v>259</v>
      </c>
      <c r="F187">
        <v>39</v>
      </c>
      <c r="G187">
        <v>98</v>
      </c>
      <c r="H187">
        <v>41</v>
      </c>
      <c r="I187">
        <v>81</v>
      </c>
    </row>
    <row r="188" spans="1:9" x14ac:dyDescent="0.3">
      <c r="A188" t="s">
        <v>350</v>
      </c>
      <c r="B188">
        <v>2</v>
      </c>
      <c r="C188" t="s">
        <v>66</v>
      </c>
      <c r="D188" t="s">
        <v>262</v>
      </c>
      <c r="E188">
        <v>93</v>
      </c>
      <c r="F188">
        <v>34</v>
      </c>
      <c r="G188">
        <v>17</v>
      </c>
      <c r="H188">
        <v>14</v>
      </c>
      <c r="I188">
        <v>28</v>
      </c>
    </row>
    <row r="189" spans="1:9" x14ac:dyDescent="0.3">
      <c r="A189" t="s">
        <v>350</v>
      </c>
      <c r="B189">
        <v>3</v>
      </c>
      <c r="C189" t="s">
        <v>67</v>
      </c>
      <c r="D189" t="s">
        <v>262</v>
      </c>
      <c r="E189">
        <v>35</v>
      </c>
      <c r="F189">
        <v>10</v>
      </c>
      <c r="G189">
        <v>6</v>
      </c>
      <c r="H189">
        <v>5</v>
      </c>
      <c r="I189">
        <v>14</v>
      </c>
    </row>
    <row r="190" spans="1:9" x14ac:dyDescent="0.3">
      <c r="A190" t="s">
        <v>350</v>
      </c>
      <c r="B190">
        <v>4</v>
      </c>
      <c r="C190" t="s">
        <v>68</v>
      </c>
      <c r="D190" t="s">
        <v>262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x14ac:dyDescent="0.3">
      <c r="A191" t="s">
        <v>350</v>
      </c>
      <c r="B191">
        <v>5</v>
      </c>
      <c r="C191" t="s">
        <v>69</v>
      </c>
      <c r="D191" t="s">
        <v>262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t="s">
        <v>351</v>
      </c>
      <c r="B192">
        <v>-8</v>
      </c>
      <c r="C192" t="s">
        <v>5</v>
      </c>
      <c r="D192" t="s">
        <v>260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x14ac:dyDescent="0.3">
      <c r="A193" t="s">
        <v>351</v>
      </c>
      <c r="B193">
        <v>1</v>
      </c>
      <c r="C193" t="s">
        <v>282</v>
      </c>
      <c r="D193" t="s">
        <v>260</v>
      </c>
      <c r="E193">
        <v>941</v>
      </c>
      <c r="F193">
        <v>271</v>
      </c>
      <c r="G193">
        <v>276</v>
      </c>
      <c r="H193">
        <v>118</v>
      </c>
      <c r="I193">
        <v>276</v>
      </c>
    </row>
    <row r="194" spans="1:9" x14ac:dyDescent="0.3">
      <c r="A194" t="s">
        <v>351</v>
      </c>
      <c r="B194">
        <v>2</v>
      </c>
      <c r="C194" t="s">
        <v>352</v>
      </c>
      <c r="D194" t="s">
        <v>260</v>
      </c>
      <c r="E194">
        <v>6</v>
      </c>
      <c r="F194">
        <v>0</v>
      </c>
      <c r="G194">
        <v>3</v>
      </c>
      <c r="H194">
        <v>1</v>
      </c>
      <c r="I194">
        <v>2</v>
      </c>
    </row>
    <row r="195" spans="1:9" x14ac:dyDescent="0.3">
      <c r="A195" t="s">
        <v>351</v>
      </c>
      <c r="B195">
        <v>3</v>
      </c>
      <c r="C195" t="s">
        <v>353</v>
      </c>
      <c r="D195" t="s">
        <v>260</v>
      </c>
      <c r="E195">
        <v>1</v>
      </c>
      <c r="F195">
        <v>0</v>
      </c>
      <c r="G195">
        <v>0</v>
      </c>
      <c r="H195">
        <v>1</v>
      </c>
      <c r="I195">
        <v>0</v>
      </c>
    </row>
    <row r="196" spans="1:9" x14ac:dyDescent="0.3">
      <c r="A196" t="s">
        <v>351</v>
      </c>
      <c r="B196">
        <v>4</v>
      </c>
      <c r="C196" t="s">
        <v>354</v>
      </c>
      <c r="D196" t="s">
        <v>260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x14ac:dyDescent="0.3">
      <c r="A197" t="s">
        <v>351</v>
      </c>
      <c r="B197">
        <v>5</v>
      </c>
      <c r="C197" t="s">
        <v>355</v>
      </c>
      <c r="D197" t="s">
        <v>260</v>
      </c>
      <c r="E197">
        <v>1</v>
      </c>
      <c r="F197">
        <v>0</v>
      </c>
      <c r="G197">
        <v>1</v>
      </c>
      <c r="H197">
        <v>0</v>
      </c>
      <c r="I197">
        <v>0</v>
      </c>
    </row>
    <row r="198" spans="1:9" x14ac:dyDescent="0.3">
      <c r="A198" t="s">
        <v>351</v>
      </c>
      <c r="B198">
        <v>6</v>
      </c>
      <c r="C198" t="s">
        <v>356</v>
      </c>
      <c r="D198" t="s">
        <v>260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 x14ac:dyDescent="0.3">
      <c r="A199" t="s">
        <v>351</v>
      </c>
      <c r="B199">
        <v>7</v>
      </c>
      <c r="C199" t="s">
        <v>357</v>
      </c>
      <c r="D199" t="s">
        <v>260</v>
      </c>
      <c r="E199">
        <v>2</v>
      </c>
      <c r="F199">
        <v>2</v>
      </c>
      <c r="G199">
        <v>0</v>
      </c>
      <c r="H199">
        <v>0</v>
      </c>
      <c r="I199">
        <v>0</v>
      </c>
    </row>
    <row r="200" spans="1:9" x14ac:dyDescent="0.3">
      <c r="A200" t="s">
        <v>351</v>
      </c>
      <c r="B200">
        <v>8</v>
      </c>
      <c r="C200" t="s">
        <v>358</v>
      </c>
      <c r="D200" t="s">
        <v>260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t="s">
        <v>351</v>
      </c>
      <c r="B201">
        <v>9</v>
      </c>
      <c r="C201" t="s">
        <v>359</v>
      </c>
      <c r="D201" t="s">
        <v>260</v>
      </c>
      <c r="E201">
        <v>4</v>
      </c>
      <c r="F201">
        <v>4</v>
      </c>
      <c r="G201">
        <v>0</v>
      </c>
      <c r="H201">
        <v>0</v>
      </c>
      <c r="I201">
        <v>0</v>
      </c>
    </row>
    <row r="202" spans="1:9" x14ac:dyDescent="0.3">
      <c r="A202" t="s">
        <v>351</v>
      </c>
      <c r="B202">
        <v>10</v>
      </c>
      <c r="C202" t="s">
        <v>360</v>
      </c>
      <c r="D202" t="s">
        <v>260</v>
      </c>
      <c r="E202">
        <v>2</v>
      </c>
      <c r="F202">
        <v>0</v>
      </c>
      <c r="G202">
        <v>2</v>
      </c>
      <c r="H202">
        <v>0</v>
      </c>
      <c r="I202">
        <v>0</v>
      </c>
    </row>
    <row r="203" spans="1:9" x14ac:dyDescent="0.3">
      <c r="A203" t="s">
        <v>351</v>
      </c>
      <c r="B203">
        <v>11</v>
      </c>
      <c r="C203" t="s">
        <v>361</v>
      </c>
      <c r="D203" t="s">
        <v>260</v>
      </c>
      <c r="E203">
        <v>8</v>
      </c>
      <c r="F203">
        <v>2</v>
      </c>
      <c r="G203">
        <v>0</v>
      </c>
      <c r="H203">
        <v>0</v>
      </c>
      <c r="I203">
        <v>6</v>
      </c>
    </row>
    <row r="204" spans="1:9" x14ac:dyDescent="0.3">
      <c r="A204" t="s">
        <v>351</v>
      </c>
      <c r="B204">
        <v>12</v>
      </c>
      <c r="C204" t="s">
        <v>362</v>
      </c>
      <c r="D204" t="s">
        <v>260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x14ac:dyDescent="0.3">
      <c r="A205" t="s">
        <v>351</v>
      </c>
      <c r="B205">
        <v>13</v>
      </c>
      <c r="C205" t="s">
        <v>363</v>
      </c>
      <c r="D205" t="s">
        <v>260</v>
      </c>
      <c r="E205">
        <v>1</v>
      </c>
      <c r="F205">
        <v>0</v>
      </c>
      <c r="G205">
        <v>1</v>
      </c>
      <c r="H205">
        <v>0</v>
      </c>
      <c r="I205">
        <v>0</v>
      </c>
    </row>
    <row r="206" spans="1:9" x14ac:dyDescent="0.3">
      <c r="A206" t="s">
        <v>351</v>
      </c>
      <c r="B206">
        <v>14</v>
      </c>
      <c r="C206" t="s">
        <v>364</v>
      </c>
      <c r="D206" t="s">
        <v>260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x14ac:dyDescent="0.3">
      <c r="A207" t="s">
        <v>351</v>
      </c>
      <c r="B207">
        <v>15</v>
      </c>
      <c r="C207" t="s">
        <v>365</v>
      </c>
      <c r="D207" t="s">
        <v>260</v>
      </c>
      <c r="E207">
        <v>0</v>
      </c>
      <c r="F207">
        <v>0</v>
      </c>
      <c r="G207">
        <v>0</v>
      </c>
      <c r="H207">
        <v>0</v>
      </c>
      <c r="I207">
        <v>0</v>
      </c>
    </row>
    <row r="208" spans="1:9" x14ac:dyDescent="0.3">
      <c r="A208" t="s">
        <v>351</v>
      </c>
      <c r="B208">
        <v>16</v>
      </c>
      <c r="C208" t="s">
        <v>366</v>
      </c>
      <c r="D208" t="s">
        <v>260</v>
      </c>
      <c r="E208">
        <v>3</v>
      </c>
      <c r="F208">
        <v>0</v>
      </c>
      <c r="G208">
        <v>3</v>
      </c>
      <c r="H208">
        <v>0</v>
      </c>
      <c r="I208">
        <v>0</v>
      </c>
    </row>
    <row r="209" spans="1:9" x14ac:dyDescent="0.3">
      <c r="A209" t="s">
        <v>351</v>
      </c>
      <c r="B209">
        <v>17</v>
      </c>
      <c r="C209" t="s">
        <v>367</v>
      </c>
      <c r="D209" t="s">
        <v>260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t="s">
        <v>351</v>
      </c>
      <c r="B210">
        <v>18</v>
      </c>
      <c r="C210" t="s">
        <v>368</v>
      </c>
      <c r="D210" t="s">
        <v>260</v>
      </c>
      <c r="E210">
        <v>24</v>
      </c>
      <c r="F210">
        <v>24</v>
      </c>
      <c r="G210">
        <v>0</v>
      </c>
      <c r="H210">
        <v>0</v>
      </c>
      <c r="I210">
        <v>0</v>
      </c>
    </row>
    <row r="211" spans="1:9" x14ac:dyDescent="0.3">
      <c r="A211" t="s">
        <v>351</v>
      </c>
      <c r="B211">
        <v>19</v>
      </c>
      <c r="C211" t="s">
        <v>369</v>
      </c>
      <c r="D211" t="s">
        <v>260</v>
      </c>
      <c r="E211">
        <v>2</v>
      </c>
      <c r="F211">
        <v>2</v>
      </c>
      <c r="G211">
        <v>0</v>
      </c>
      <c r="H211">
        <v>0</v>
      </c>
      <c r="I211">
        <v>0</v>
      </c>
    </row>
    <row r="212" spans="1:9" x14ac:dyDescent="0.3">
      <c r="A212" t="s">
        <v>351</v>
      </c>
      <c r="B212">
        <v>20</v>
      </c>
      <c r="C212" t="s">
        <v>370</v>
      </c>
      <c r="D212" t="s">
        <v>260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x14ac:dyDescent="0.3">
      <c r="A213" t="s">
        <v>351</v>
      </c>
      <c r="B213">
        <v>21</v>
      </c>
      <c r="C213" t="s">
        <v>371</v>
      </c>
      <c r="D213" t="s">
        <v>260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x14ac:dyDescent="0.3">
      <c r="A214" t="s">
        <v>351</v>
      </c>
      <c r="B214">
        <v>22</v>
      </c>
      <c r="C214" t="s">
        <v>372</v>
      </c>
      <c r="D214" t="s">
        <v>260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t="s">
        <v>351</v>
      </c>
      <c r="B215">
        <v>23</v>
      </c>
      <c r="C215" t="s">
        <v>373</v>
      </c>
      <c r="D215" t="s">
        <v>260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x14ac:dyDescent="0.3">
      <c r="A216" t="s">
        <v>351</v>
      </c>
      <c r="B216">
        <v>24</v>
      </c>
      <c r="C216" t="s">
        <v>374</v>
      </c>
      <c r="D216" t="s">
        <v>260</v>
      </c>
      <c r="E216">
        <v>0</v>
      </c>
      <c r="F216">
        <v>0</v>
      </c>
      <c r="G216">
        <v>0</v>
      </c>
      <c r="H216">
        <v>0</v>
      </c>
      <c r="I216">
        <v>0</v>
      </c>
    </row>
    <row r="217" spans="1:9" x14ac:dyDescent="0.3">
      <c r="A217" t="s">
        <v>351</v>
      </c>
      <c r="B217">
        <v>25</v>
      </c>
      <c r="C217" t="s">
        <v>375</v>
      </c>
      <c r="D217" t="s">
        <v>260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x14ac:dyDescent="0.3">
      <c r="A218" t="s">
        <v>351</v>
      </c>
      <c r="B218">
        <v>26</v>
      </c>
      <c r="C218" t="s">
        <v>376</v>
      </c>
      <c r="D218" t="s">
        <v>260</v>
      </c>
      <c r="E218">
        <v>64</v>
      </c>
      <c r="F218">
        <v>18</v>
      </c>
      <c r="G218">
        <v>12</v>
      </c>
      <c r="H218">
        <v>12</v>
      </c>
      <c r="I218">
        <v>22</v>
      </c>
    </row>
    <row r="219" spans="1:9" x14ac:dyDescent="0.3">
      <c r="A219" t="s">
        <v>377</v>
      </c>
      <c r="B219">
        <v>-8</v>
      </c>
      <c r="C219" t="s">
        <v>5</v>
      </c>
      <c r="D219" t="s">
        <v>260</v>
      </c>
      <c r="E219">
        <v>0</v>
      </c>
      <c r="F219">
        <v>0</v>
      </c>
      <c r="G219">
        <v>0</v>
      </c>
      <c r="H219">
        <v>0</v>
      </c>
      <c r="I219">
        <v>0</v>
      </c>
    </row>
    <row r="220" spans="1:9" x14ac:dyDescent="0.3">
      <c r="A220" t="s">
        <v>377</v>
      </c>
      <c r="B220">
        <v>1</v>
      </c>
      <c r="C220" t="s">
        <v>80</v>
      </c>
      <c r="D220" t="s">
        <v>260</v>
      </c>
      <c r="E220">
        <v>349</v>
      </c>
      <c r="F220">
        <v>108</v>
      </c>
      <c r="G220">
        <v>90</v>
      </c>
      <c r="H220">
        <v>49</v>
      </c>
      <c r="I220">
        <v>102</v>
      </c>
    </row>
    <row r="221" spans="1:9" x14ac:dyDescent="0.3">
      <c r="A221" t="s">
        <v>377</v>
      </c>
      <c r="B221">
        <v>2</v>
      </c>
      <c r="C221" t="s">
        <v>81</v>
      </c>
      <c r="D221" t="s">
        <v>260</v>
      </c>
      <c r="E221">
        <v>618</v>
      </c>
      <c r="F221">
        <v>189</v>
      </c>
      <c r="G221">
        <v>185</v>
      </c>
      <c r="H221">
        <v>72</v>
      </c>
      <c r="I221">
        <v>172</v>
      </c>
    </row>
    <row r="222" spans="1:9" x14ac:dyDescent="0.3">
      <c r="A222" t="s">
        <v>377</v>
      </c>
      <c r="B222">
        <v>3</v>
      </c>
      <c r="C222" t="s">
        <v>82</v>
      </c>
      <c r="D222" t="s">
        <v>260</v>
      </c>
      <c r="E222">
        <v>1</v>
      </c>
      <c r="F222">
        <v>0</v>
      </c>
      <c r="G222">
        <v>1</v>
      </c>
      <c r="H222">
        <v>0</v>
      </c>
      <c r="I222">
        <v>0</v>
      </c>
    </row>
    <row r="223" spans="1:9" x14ac:dyDescent="0.3">
      <c r="A223" t="s">
        <v>377</v>
      </c>
      <c r="B223">
        <v>4</v>
      </c>
      <c r="C223" t="s">
        <v>83</v>
      </c>
      <c r="D223" t="s">
        <v>260</v>
      </c>
      <c r="E223">
        <v>12</v>
      </c>
      <c r="F223">
        <v>7</v>
      </c>
      <c r="G223">
        <v>4</v>
      </c>
      <c r="H223">
        <v>1</v>
      </c>
      <c r="I223">
        <v>0</v>
      </c>
    </row>
    <row r="224" spans="1:9" x14ac:dyDescent="0.3">
      <c r="A224" t="s">
        <v>377</v>
      </c>
      <c r="B224">
        <v>5</v>
      </c>
      <c r="C224" t="s">
        <v>84</v>
      </c>
      <c r="D224" t="s">
        <v>260</v>
      </c>
      <c r="E224">
        <v>0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t="s">
        <v>377</v>
      </c>
      <c r="B225">
        <v>6</v>
      </c>
      <c r="C225" t="s">
        <v>85</v>
      </c>
      <c r="D225" t="s">
        <v>260</v>
      </c>
      <c r="E225">
        <v>7</v>
      </c>
      <c r="F225">
        <v>1</v>
      </c>
      <c r="G225">
        <v>6</v>
      </c>
      <c r="H225">
        <v>0</v>
      </c>
      <c r="I225">
        <v>0</v>
      </c>
    </row>
    <row r="226" spans="1:9" x14ac:dyDescent="0.3">
      <c r="A226" t="s">
        <v>377</v>
      </c>
      <c r="B226">
        <v>7</v>
      </c>
      <c r="C226" t="s">
        <v>86</v>
      </c>
      <c r="D226" t="s">
        <v>260</v>
      </c>
      <c r="E226">
        <v>2</v>
      </c>
      <c r="F226">
        <v>0</v>
      </c>
      <c r="G226">
        <v>1</v>
      </c>
      <c r="H226">
        <v>0</v>
      </c>
      <c r="I226">
        <v>1</v>
      </c>
    </row>
    <row r="227" spans="1:9" x14ac:dyDescent="0.3">
      <c r="A227" t="s">
        <v>377</v>
      </c>
      <c r="B227">
        <v>8</v>
      </c>
      <c r="C227" t="s">
        <v>87</v>
      </c>
      <c r="D227" t="s">
        <v>260</v>
      </c>
      <c r="E227">
        <v>9</v>
      </c>
      <c r="F227">
        <v>1</v>
      </c>
      <c r="G227">
        <v>1</v>
      </c>
      <c r="H227">
        <v>1</v>
      </c>
      <c r="I227">
        <v>6</v>
      </c>
    </row>
    <row r="228" spans="1:9" x14ac:dyDescent="0.3">
      <c r="A228" t="s">
        <v>377</v>
      </c>
      <c r="B228">
        <v>9</v>
      </c>
      <c r="C228" t="s">
        <v>88</v>
      </c>
      <c r="D228" t="s">
        <v>260</v>
      </c>
      <c r="E228">
        <v>66</v>
      </c>
      <c r="F228">
        <v>18</v>
      </c>
      <c r="G228">
        <v>12</v>
      </c>
      <c r="H228">
        <v>10</v>
      </c>
      <c r="I228">
        <v>26</v>
      </c>
    </row>
    <row r="229" spans="1:9" x14ac:dyDescent="0.3">
      <c r="A229" t="s">
        <v>378</v>
      </c>
      <c r="B229">
        <v>-8</v>
      </c>
      <c r="C229" t="s">
        <v>5</v>
      </c>
      <c r="D229" t="s">
        <v>260</v>
      </c>
      <c r="E229">
        <v>0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t="s">
        <v>378</v>
      </c>
      <c r="B230">
        <v>1</v>
      </c>
      <c r="C230" t="s">
        <v>264</v>
      </c>
      <c r="D230" t="s">
        <v>260</v>
      </c>
      <c r="E230">
        <v>963</v>
      </c>
      <c r="F230">
        <v>277</v>
      </c>
      <c r="G230">
        <v>272</v>
      </c>
      <c r="H230">
        <v>125</v>
      </c>
      <c r="I230">
        <v>289</v>
      </c>
    </row>
    <row r="231" spans="1:9" x14ac:dyDescent="0.3">
      <c r="A231" t="s">
        <v>378</v>
      </c>
      <c r="B231">
        <v>2</v>
      </c>
      <c r="C231" t="s">
        <v>379</v>
      </c>
      <c r="D231" t="s">
        <v>260</v>
      </c>
      <c r="E231">
        <v>48</v>
      </c>
      <c r="F231">
        <v>12</v>
      </c>
      <c r="G231">
        <v>19</v>
      </c>
      <c r="H231">
        <v>7</v>
      </c>
      <c r="I231">
        <v>10</v>
      </c>
    </row>
    <row r="232" spans="1:9" x14ac:dyDescent="0.3">
      <c r="A232" t="s">
        <v>378</v>
      </c>
      <c r="B232">
        <v>3</v>
      </c>
      <c r="C232" t="s">
        <v>380</v>
      </c>
      <c r="D232" t="s">
        <v>260</v>
      </c>
      <c r="E232">
        <v>9</v>
      </c>
      <c r="F232">
        <v>4</v>
      </c>
      <c r="G232">
        <v>4</v>
      </c>
      <c r="H232">
        <v>0</v>
      </c>
      <c r="I232">
        <v>1</v>
      </c>
    </row>
    <row r="233" spans="1:9" x14ac:dyDescent="0.3">
      <c r="A233" t="s">
        <v>378</v>
      </c>
      <c r="B233">
        <v>4</v>
      </c>
      <c r="C233" t="s">
        <v>381</v>
      </c>
      <c r="D233" t="s">
        <v>260</v>
      </c>
      <c r="E233">
        <v>12</v>
      </c>
      <c r="F233">
        <v>1</v>
      </c>
      <c r="G233">
        <v>5</v>
      </c>
      <c r="H233">
        <v>0</v>
      </c>
      <c r="I233">
        <v>6</v>
      </c>
    </row>
    <row r="234" spans="1:9" x14ac:dyDescent="0.3">
      <c r="A234" t="s">
        <v>378</v>
      </c>
      <c r="B234">
        <v>5</v>
      </c>
      <c r="C234" t="s">
        <v>382</v>
      </c>
      <c r="D234" t="s">
        <v>260</v>
      </c>
      <c r="E234">
        <v>30</v>
      </c>
      <c r="F234">
        <v>30</v>
      </c>
      <c r="G234">
        <v>0</v>
      </c>
      <c r="H234">
        <v>0</v>
      </c>
      <c r="I234">
        <v>0</v>
      </c>
    </row>
    <row r="235" spans="1:9" x14ac:dyDescent="0.3">
      <c r="A235" t="s">
        <v>383</v>
      </c>
      <c r="B235">
        <v>1</v>
      </c>
      <c r="C235" t="s">
        <v>3</v>
      </c>
      <c r="D235" t="s">
        <v>260</v>
      </c>
      <c r="E235">
        <v>933</v>
      </c>
      <c r="F235">
        <v>193</v>
      </c>
      <c r="G235">
        <v>300</v>
      </c>
      <c r="H235">
        <v>133</v>
      </c>
      <c r="I235">
        <v>307</v>
      </c>
    </row>
    <row r="236" spans="1:9" x14ac:dyDescent="0.3">
      <c r="A236" t="s">
        <v>383</v>
      </c>
      <c r="B236">
        <v>2</v>
      </c>
      <c r="C236" t="s">
        <v>4</v>
      </c>
      <c r="D236" t="s">
        <v>260</v>
      </c>
      <c r="E236">
        <v>130</v>
      </c>
      <c r="F236">
        <v>130</v>
      </c>
      <c r="G236">
        <v>0</v>
      </c>
      <c r="H236">
        <v>0</v>
      </c>
      <c r="I236">
        <v>0</v>
      </c>
    </row>
    <row r="237" spans="1:9" x14ac:dyDescent="0.3">
      <c r="A237" t="s">
        <v>384</v>
      </c>
      <c r="B237">
        <v>1</v>
      </c>
      <c r="C237" t="s">
        <v>385</v>
      </c>
      <c r="D237" t="s">
        <v>260</v>
      </c>
      <c r="E237">
        <v>600</v>
      </c>
      <c r="F237">
        <v>222</v>
      </c>
      <c r="G237">
        <v>155</v>
      </c>
      <c r="H237">
        <v>66</v>
      </c>
      <c r="I237">
        <v>157</v>
      </c>
    </row>
    <row r="238" spans="1:9" x14ac:dyDescent="0.3">
      <c r="A238" t="s">
        <v>384</v>
      </c>
      <c r="B238">
        <v>2</v>
      </c>
      <c r="C238" t="s">
        <v>386</v>
      </c>
      <c r="D238" t="s">
        <v>260</v>
      </c>
      <c r="E238">
        <v>460</v>
      </c>
      <c r="F238">
        <v>100</v>
      </c>
      <c r="G238">
        <v>144</v>
      </c>
      <c r="H238">
        <v>68</v>
      </c>
      <c r="I238">
        <v>148</v>
      </c>
    </row>
    <row r="239" spans="1:9" x14ac:dyDescent="0.3">
      <c r="A239" t="s">
        <v>387</v>
      </c>
      <c r="B239">
        <v>1</v>
      </c>
      <c r="C239" t="s">
        <v>133</v>
      </c>
      <c r="D239" t="s">
        <v>260</v>
      </c>
      <c r="E239">
        <v>234</v>
      </c>
      <c r="F239">
        <v>63</v>
      </c>
      <c r="G239">
        <v>76</v>
      </c>
      <c r="H239">
        <v>32</v>
      </c>
      <c r="I239">
        <v>63</v>
      </c>
    </row>
    <row r="240" spans="1:9" x14ac:dyDescent="0.3">
      <c r="A240" t="s">
        <v>387</v>
      </c>
      <c r="B240">
        <v>2</v>
      </c>
      <c r="C240" t="s">
        <v>134</v>
      </c>
      <c r="D240" t="s">
        <v>260</v>
      </c>
      <c r="E240">
        <v>0</v>
      </c>
      <c r="F240">
        <v>0</v>
      </c>
      <c r="G240">
        <v>0</v>
      </c>
      <c r="H240">
        <v>0</v>
      </c>
      <c r="I240">
        <v>0</v>
      </c>
    </row>
    <row r="241" spans="1:9" x14ac:dyDescent="0.3">
      <c r="A241" t="s">
        <v>387</v>
      </c>
      <c r="B241">
        <v>3</v>
      </c>
      <c r="C241" t="s">
        <v>135</v>
      </c>
      <c r="D241" t="s">
        <v>260</v>
      </c>
      <c r="E241">
        <v>5</v>
      </c>
      <c r="F241">
        <v>0</v>
      </c>
      <c r="G241">
        <v>1</v>
      </c>
      <c r="H241">
        <v>1</v>
      </c>
      <c r="I241">
        <v>3</v>
      </c>
    </row>
    <row r="242" spans="1:9" x14ac:dyDescent="0.3">
      <c r="A242" t="s">
        <v>387</v>
      </c>
      <c r="B242">
        <v>4</v>
      </c>
      <c r="C242" t="s">
        <v>136</v>
      </c>
      <c r="D242" t="s">
        <v>260</v>
      </c>
      <c r="E242">
        <v>9</v>
      </c>
      <c r="F242">
        <v>1</v>
      </c>
      <c r="G242">
        <v>3</v>
      </c>
      <c r="H242">
        <v>2</v>
      </c>
      <c r="I242">
        <v>3</v>
      </c>
    </row>
    <row r="243" spans="1:9" x14ac:dyDescent="0.3">
      <c r="A243" t="s">
        <v>387</v>
      </c>
      <c r="B243">
        <v>5</v>
      </c>
      <c r="C243" t="s">
        <v>137</v>
      </c>
      <c r="D243" t="s">
        <v>260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x14ac:dyDescent="0.3">
      <c r="A244" t="s">
        <v>387</v>
      </c>
      <c r="B244">
        <v>6</v>
      </c>
      <c r="C244" t="s">
        <v>138</v>
      </c>
      <c r="D244" t="s">
        <v>260</v>
      </c>
      <c r="E244">
        <v>2</v>
      </c>
      <c r="F244">
        <v>0</v>
      </c>
      <c r="G244">
        <v>1</v>
      </c>
      <c r="H244">
        <v>1</v>
      </c>
      <c r="I244">
        <v>0</v>
      </c>
    </row>
    <row r="245" spans="1:9" x14ac:dyDescent="0.3">
      <c r="A245" t="s">
        <v>387</v>
      </c>
      <c r="B245">
        <v>7</v>
      </c>
      <c r="C245" t="s">
        <v>139</v>
      </c>
      <c r="D245" t="s">
        <v>260</v>
      </c>
      <c r="E245">
        <v>175</v>
      </c>
      <c r="F245">
        <v>38</v>
      </c>
      <c r="G245">
        <v>42</v>
      </c>
      <c r="H245">
        <v>32</v>
      </c>
      <c r="I245">
        <v>63</v>
      </c>
    </row>
    <row r="246" spans="1:9" x14ac:dyDescent="0.3">
      <c r="A246" t="s">
        <v>387</v>
      </c>
      <c r="B246">
        <v>8</v>
      </c>
      <c r="C246" t="s">
        <v>140</v>
      </c>
      <c r="D246" t="s">
        <v>260</v>
      </c>
      <c r="E246">
        <v>13</v>
      </c>
      <c r="F246">
        <v>1</v>
      </c>
      <c r="G246">
        <v>0</v>
      </c>
      <c r="H246">
        <v>3</v>
      </c>
      <c r="I246">
        <v>9</v>
      </c>
    </row>
    <row r="247" spans="1:9" x14ac:dyDescent="0.3">
      <c r="A247" t="s">
        <v>387</v>
      </c>
      <c r="B247">
        <v>9</v>
      </c>
      <c r="C247" t="s">
        <v>141</v>
      </c>
      <c r="D247" t="s">
        <v>260</v>
      </c>
      <c r="E247">
        <v>4</v>
      </c>
      <c r="F247">
        <v>3</v>
      </c>
      <c r="G247">
        <v>0</v>
      </c>
      <c r="H247">
        <v>0</v>
      </c>
      <c r="I247">
        <v>1</v>
      </c>
    </row>
    <row r="248" spans="1:9" x14ac:dyDescent="0.3">
      <c r="A248" t="s">
        <v>387</v>
      </c>
      <c r="B248">
        <v>10</v>
      </c>
      <c r="C248" t="s">
        <v>142</v>
      </c>
      <c r="D248" t="s">
        <v>260</v>
      </c>
      <c r="E248">
        <v>15</v>
      </c>
      <c r="F248">
        <v>10</v>
      </c>
      <c r="G248">
        <v>2</v>
      </c>
      <c r="H248">
        <v>2</v>
      </c>
      <c r="I248">
        <v>1</v>
      </c>
    </row>
    <row r="249" spans="1:9" x14ac:dyDescent="0.3">
      <c r="A249" t="s">
        <v>387</v>
      </c>
      <c r="B249">
        <v>11</v>
      </c>
      <c r="C249" t="s">
        <v>143</v>
      </c>
      <c r="D249" t="s">
        <v>260</v>
      </c>
      <c r="E249">
        <v>4</v>
      </c>
      <c r="F249">
        <v>1</v>
      </c>
      <c r="G249">
        <v>0</v>
      </c>
      <c r="H249">
        <v>0</v>
      </c>
      <c r="I249">
        <v>3</v>
      </c>
    </row>
    <row r="250" spans="1:9" x14ac:dyDescent="0.3">
      <c r="A250" t="s">
        <v>387</v>
      </c>
      <c r="B250">
        <v>12</v>
      </c>
      <c r="C250" t="s">
        <v>144</v>
      </c>
      <c r="D250" t="s">
        <v>260</v>
      </c>
      <c r="E250">
        <v>602</v>
      </c>
      <c r="F250">
        <v>205</v>
      </c>
      <c r="G250">
        <v>174</v>
      </c>
      <c r="H250">
        <v>61</v>
      </c>
      <c r="I250">
        <v>162</v>
      </c>
    </row>
    <row r="251" spans="1:9" x14ac:dyDescent="0.3">
      <c r="A251" t="s">
        <v>388</v>
      </c>
      <c r="B251">
        <v>1</v>
      </c>
      <c r="C251" t="s">
        <v>56</v>
      </c>
      <c r="D251" t="s">
        <v>262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x14ac:dyDescent="0.3">
      <c r="A252" t="s">
        <v>388</v>
      </c>
      <c r="B252">
        <v>2</v>
      </c>
      <c r="C252" t="s">
        <v>57</v>
      </c>
      <c r="D252" t="s">
        <v>262</v>
      </c>
      <c r="E252">
        <v>10</v>
      </c>
      <c r="F252">
        <v>3</v>
      </c>
      <c r="G252">
        <v>2</v>
      </c>
      <c r="H252">
        <v>1</v>
      </c>
      <c r="I252">
        <v>4</v>
      </c>
    </row>
    <row r="253" spans="1:9" x14ac:dyDescent="0.3">
      <c r="A253" t="s">
        <v>388</v>
      </c>
      <c r="B253">
        <v>3</v>
      </c>
      <c r="C253" t="s">
        <v>58</v>
      </c>
      <c r="D253" t="s">
        <v>262</v>
      </c>
      <c r="E253">
        <v>47</v>
      </c>
      <c r="F253">
        <v>16</v>
      </c>
      <c r="G253">
        <v>10</v>
      </c>
      <c r="H253">
        <v>10</v>
      </c>
      <c r="I253">
        <v>11</v>
      </c>
    </row>
    <row r="254" spans="1:9" x14ac:dyDescent="0.3">
      <c r="A254" t="s">
        <v>388</v>
      </c>
      <c r="B254">
        <v>4</v>
      </c>
      <c r="C254" t="s">
        <v>59</v>
      </c>
      <c r="D254" t="s">
        <v>262</v>
      </c>
      <c r="E254">
        <v>67</v>
      </c>
      <c r="F254">
        <v>26</v>
      </c>
      <c r="G254">
        <v>10</v>
      </c>
      <c r="H254">
        <v>17</v>
      </c>
      <c r="I254">
        <v>14</v>
      </c>
    </row>
    <row r="255" spans="1:9" x14ac:dyDescent="0.3">
      <c r="A255" t="s">
        <v>388</v>
      </c>
      <c r="B255">
        <v>5</v>
      </c>
      <c r="C255" t="s">
        <v>60</v>
      </c>
      <c r="D255" t="s">
        <v>262</v>
      </c>
      <c r="E255">
        <v>73</v>
      </c>
      <c r="F255">
        <v>17</v>
      </c>
      <c r="G255">
        <v>20</v>
      </c>
      <c r="H255">
        <v>12</v>
      </c>
      <c r="I255">
        <v>24</v>
      </c>
    </row>
    <row r="256" spans="1:9" x14ac:dyDescent="0.3">
      <c r="A256" t="s">
        <v>388</v>
      </c>
      <c r="B256">
        <v>6</v>
      </c>
      <c r="C256" t="s">
        <v>61</v>
      </c>
      <c r="D256" t="s">
        <v>262</v>
      </c>
      <c r="E256">
        <v>94</v>
      </c>
      <c r="F256">
        <v>10</v>
      </c>
      <c r="G256">
        <v>36</v>
      </c>
      <c r="H256">
        <v>6</v>
      </c>
      <c r="I256">
        <v>42</v>
      </c>
    </row>
    <row r="257" spans="1:9" x14ac:dyDescent="0.3">
      <c r="A257" t="s">
        <v>388</v>
      </c>
      <c r="B257">
        <v>7</v>
      </c>
      <c r="C257" t="s">
        <v>62</v>
      </c>
      <c r="D257" t="s">
        <v>262</v>
      </c>
      <c r="E257">
        <v>73</v>
      </c>
      <c r="F257">
        <v>13</v>
      </c>
      <c r="G257">
        <v>30</v>
      </c>
      <c r="H257">
        <v>7</v>
      </c>
      <c r="I257">
        <v>23</v>
      </c>
    </row>
    <row r="258" spans="1:9" x14ac:dyDescent="0.3">
      <c r="A258" t="s">
        <v>388</v>
      </c>
      <c r="B258">
        <v>8</v>
      </c>
      <c r="C258" t="s">
        <v>63</v>
      </c>
      <c r="D258" t="s">
        <v>262</v>
      </c>
      <c r="E258">
        <v>24</v>
      </c>
      <c r="F258">
        <v>3</v>
      </c>
      <c r="G258">
        <v>12</v>
      </c>
      <c r="H258">
        <v>3</v>
      </c>
      <c r="I258">
        <v>6</v>
      </c>
    </row>
    <row r="259" spans="1:9" x14ac:dyDescent="0.3">
      <c r="A259" t="s">
        <v>388</v>
      </c>
      <c r="B259">
        <v>9</v>
      </c>
      <c r="C259" t="s">
        <v>64</v>
      </c>
      <c r="D259" t="s">
        <v>262</v>
      </c>
      <c r="E259">
        <v>6</v>
      </c>
      <c r="F259">
        <v>0</v>
      </c>
      <c r="G259">
        <v>2</v>
      </c>
      <c r="H259">
        <v>3</v>
      </c>
      <c r="I259">
        <v>1</v>
      </c>
    </row>
    <row r="260" spans="1:9" x14ac:dyDescent="0.3">
      <c r="A260" t="s">
        <v>389</v>
      </c>
      <c r="B260">
        <v>-8</v>
      </c>
      <c r="C260" t="s">
        <v>5</v>
      </c>
      <c r="D260" t="s">
        <v>260</v>
      </c>
      <c r="E260">
        <v>602</v>
      </c>
      <c r="F260">
        <v>205</v>
      </c>
      <c r="G260">
        <v>174</v>
      </c>
      <c r="H260">
        <v>61</v>
      </c>
      <c r="I260">
        <v>162</v>
      </c>
    </row>
    <row r="261" spans="1:9" x14ac:dyDescent="0.3">
      <c r="A261" t="s">
        <v>389</v>
      </c>
      <c r="B261">
        <v>1</v>
      </c>
      <c r="C261" t="s">
        <v>390</v>
      </c>
      <c r="D261" t="s">
        <v>260</v>
      </c>
      <c r="E261">
        <v>9</v>
      </c>
      <c r="F261">
        <v>4</v>
      </c>
      <c r="G261">
        <v>0</v>
      </c>
      <c r="H261">
        <v>3</v>
      </c>
      <c r="I261">
        <v>2</v>
      </c>
    </row>
    <row r="262" spans="1:9" x14ac:dyDescent="0.3">
      <c r="A262" t="s">
        <v>389</v>
      </c>
      <c r="B262">
        <v>2</v>
      </c>
      <c r="C262" t="s">
        <v>391</v>
      </c>
      <c r="D262" t="s">
        <v>260</v>
      </c>
      <c r="E262">
        <v>10</v>
      </c>
      <c r="F262">
        <v>1</v>
      </c>
      <c r="G262">
        <v>2</v>
      </c>
      <c r="H262">
        <v>3</v>
      </c>
      <c r="I262">
        <v>4</v>
      </c>
    </row>
    <row r="263" spans="1:9" x14ac:dyDescent="0.3">
      <c r="A263" t="s">
        <v>389</v>
      </c>
      <c r="B263">
        <v>3</v>
      </c>
      <c r="C263" t="s">
        <v>392</v>
      </c>
      <c r="D263" t="s">
        <v>260</v>
      </c>
      <c r="E263">
        <v>50</v>
      </c>
      <c r="F263">
        <v>11</v>
      </c>
      <c r="G263">
        <v>10</v>
      </c>
      <c r="H263">
        <v>6</v>
      </c>
      <c r="I263">
        <v>23</v>
      </c>
    </row>
    <row r="264" spans="1:9" x14ac:dyDescent="0.3">
      <c r="A264" t="s">
        <v>389</v>
      </c>
      <c r="B264">
        <v>4</v>
      </c>
      <c r="C264" t="s">
        <v>393</v>
      </c>
      <c r="D264" t="s">
        <v>260</v>
      </c>
      <c r="E264">
        <v>58</v>
      </c>
      <c r="F264">
        <v>11</v>
      </c>
      <c r="G264">
        <v>13</v>
      </c>
      <c r="H264">
        <v>13</v>
      </c>
      <c r="I264">
        <v>21</v>
      </c>
    </row>
    <row r="265" spans="1:9" x14ac:dyDescent="0.3">
      <c r="A265" t="s">
        <v>389</v>
      </c>
      <c r="B265">
        <v>5</v>
      </c>
      <c r="C265" t="s">
        <v>394</v>
      </c>
      <c r="D265" t="s">
        <v>260</v>
      </c>
      <c r="E265">
        <v>11</v>
      </c>
      <c r="F265">
        <v>5</v>
      </c>
      <c r="G265">
        <v>3</v>
      </c>
      <c r="H265">
        <v>2</v>
      </c>
      <c r="I265">
        <v>1</v>
      </c>
    </row>
    <row r="266" spans="1:9" x14ac:dyDescent="0.3">
      <c r="A266" t="s">
        <v>389</v>
      </c>
      <c r="B266">
        <v>6</v>
      </c>
      <c r="C266" t="s">
        <v>395</v>
      </c>
      <c r="D266" t="s">
        <v>260</v>
      </c>
      <c r="E266">
        <v>24</v>
      </c>
      <c r="F266">
        <v>6</v>
      </c>
      <c r="G266">
        <v>4</v>
      </c>
      <c r="H266">
        <v>3</v>
      </c>
      <c r="I266">
        <v>11</v>
      </c>
    </row>
    <row r="267" spans="1:9" x14ac:dyDescent="0.3">
      <c r="A267" t="s">
        <v>389</v>
      </c>
      <c r="B267">
        <v>7</v>
      </c>
      <c r="C267" t="s">
        <v>396</v>
      </c>
      <c r="D267" t="s">
        <v>260</v>
      </c>
      <c r="E267">
        <v>10</v>
      </c>
      <c r="F267">
        <v>3</v>
      </c>
      <c r="G267">
        <v>2</v>
      </c>
      <c r="H267">
        <v>1</v>
      </c>
      <c r="I267">
        <v>4</v>
      </c>
    </row>
    <row r="268" spans="1:9" x14ac:dyDescent="0.3">
      <c r="A268" t="s">
        <v>389</v>
      </c>
      <c r="B268">
        <v>8</v>
      </c>
      <c r="C268" t="s">
        <v>397</v>
      </c>
      <c r="D268" t="s">
        <v>260</v>
      </c>
      <c r="E268">
        <v>13</v>
      </c>
      <c r="F268">
        <v>6</v>
      </c>
      <c r="G268">
        <v>3</v>
      </c>
      <c r="H268">
        <v>3</v>
      </c>
      <c r="I268">
        <v>1</v>
      </c>
    </row>
    <row r="269" spans="1:9" x14ac:dyDescent="0.3">
      <c r="A269" t="s">
        <v>389</v>
      </c>
      <c r="B269">
        <v>9</v>
      </c>
      <c r="C269" t="s">
        <v>398</v>
      </c>
      <c r="D269" t="s">
        <v>260</v>
      </c>
      <c r="E269">
        <v>234</v>
      </c>
      <c r="F269">
        <v>63</v>
      </c>
      <c r="G269">
        <v>76</v>
      </c>
      <c r="H269">
        <v>32</v>
      </c>
      <c r="I269">
        <v>63</v>
      </c>
    </row>
    <row r="270" spans="1:9" x14ac:dyDescent="0.3">
      <c r="A270" t="s">
        <v>389</v>
      </c>
      <c r="B270">
        <v>10</v>
      </c>
      <c r="C270" t="s">
        <v>399</v>
      </c>
      <c r="D270" t="s">
        <v>260</v>
      </c>
      <c r="E270">
        <v>38</v>
      </c>
      <c r="F270">
        <v>9</v>
      </c>
      <c r="G270">
        <v>12</v>
      </c>
      <c r="H270">
        <v>6</v>
      </c>
      <c r="I270">
        <v>11</v>
      </c>
    </row>
    <row r="271" spans="1:9" x14ac:dyDescent="0.3">
      <c r="A271" t="s">
        <v>400</v>
      </c>
      <c r="B271">
        <v>-8</v>
      </c>
      <c r="C271" t="s">
        <v>5</v>
      </c>
      <c r="D271" t="s">
        <v>260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x14ac:dyDescent="0.3">
      <c r="A272" t="s">
        <v>400</v>
      </c>
      <c r="B272">
        <v>1</v>
      </c>
      <c r="C272" t="s">
        <v>264</v>
      </c>
      <c r="D272" t="s">
        <v>260</v>
      </c>
      <c r="E272">
        <v>963</v>
      </c>
      <c r="F272">
        <v>277</v>
      </c>
      <c r="G272">
        <v>272</v>
      </c>
      <c r="H272">
        <v>125</v>
      </c>
      <c r="I272">
        <v>289</v>
      </c>
    </row>
    <row r="273" spans="1:9" x14ac:dyDescent="0.3">
      <c r="A273" t="s">
        <v>400</v>
      </c>
      <c r="B273">
        <v>2</v>
      </c>
      <c r="C273" t="s">
        <v>401</v>
      </c>
      <c r="D273" t="s">
        <v>260</v>
      </c>
      <c r="E273">
        <v>0</v>
      </c>
      <c r="F273">
        <v>0</v>
      </c>
      <c r="G273">
        <v>0</v>
      </c>
      <c r="H273">
        <v>0</v>
      </c>
      <c r="I273">
        <v>0</v>
      </c>
    </row>
    <row r="274" spans="1:9" x14ac:dyDescent="0.3">
      <c r="A274" t="s">
        <v>400</v>
      </c>
      <c r="B274">
        <v>3</v>
      </c>
      <c r="C274" t="s">
        <v>402</v>
      </c>
      <c r="D274" t="s">
        <v>260</v>
      </c>
      <c r="E274">
        <v>5</v>
      </c>
      <c r="F274">
        <v>1</v>
      </c>
      <c r="G274">
        <v>2</v>
      </c>
      <c r="H274">
        <v>1</v>
      </c>
      <c r="I274">
        <v>1</v>
      </c>
    </row>
    <row r="275" spans="1:9" x14ac:dyDescent="0.3">
      <c r="A275" t="s">
        <v>400</v>
      </c>
      <c r="B275">
        <v>4</v>
      </c>
      <c r="C275" t="s">
        <v>403</v>
      </c>
      <c r="D275" t="s">
        <v>260</v>
      </c>
      <c r="E275">
        <v>7</v>
      </c>
      <c r="F275">
        <v>0</v>
      </c>
      <c r="G275">
        <v>2</v>
      </c>
      <c r="H275">
        <v>1</v>
      </c>
      <c r="I275">
        <v>4</v>
      </c>
    </row>
    <row r="276" spans="1:9" x14ac:dyDescent="0.3">
      <c r="A276" t="s">
        <v>400</v>
      </c>
      <c r="B276">
        <v>5</v>
      </c>
      <c r="C276" t="s">
        <v>404</v>
      </c>
      <c r="D276" t="s">
        <v>260</v>
      </c>
      <c r="E276">
        <v>6</v>
      </c>
      <c r="F276">
        <v>1</v>
      </c>
      <c r="G276">
        <v>5</v>
      </c>
      <c r="H276">
        <v>0</v>
      </c>
      <c r="I276">
        <v>0</v>
      </c>
    </row>
    <row r="277" spans="1:9" x14ac:dyDescent="0.3">
      <c r="A277" t="s">
        <v>400</v>
      </c>
      <c r="B277">
        <v>6</v>
      </c>
      <c r="C277" t="s">
        <v>405</v>
      </c>
      <c r="D277" t="s">
        <v>260</v>
      </c>
      <c r="E277">
        <v>9</v>
      </c>
      <c r="F277">
        <v>2</v>
      </c>
      <c r="G277">
        <v>3</v>
      </c>
      <c r="H277">
        <v>2</v>
      </c>
      <c r="I277">
        <v>2</v>
      </c>
    </row>
    <row r="278" spans="1:9" x14ac:dyDescent="0.3">
      <c r="A278" t="s">
        <v>400</v>
      </c>
      <c r="B278">
        <v>7</v>
      </c>
      <c r="C278" t="s">
        <v>406</v>
      </c>
      <c r="D278" t="s">
        <v>260</v>
      </c>
      <c r="E278">
        <v>7</v>
      </c>
      <c r="F278">
        <v>1</v>
      </c>
      <c r="G278">
        <v>3</v>
      </c>
      <c r="H278">
        <v>1</v>
      </c>
      <c r="I278">
        <v>2</v>
      </c>
    </row>
    <row r="279" spans="1:9" x14ac:dyDescent="0.3">
      <c r="A279" t="s">
        <v>400</v>
      </c>
      <c r="B279">
        <v>8</v>
      </c>
      <c r="C279" t="s">
        <v>407</v>
      </c>
      <c r="D279" t="s">
        <v>260</v>
      </c>
      <c r="E279">
        <v>14</v>
      </c>
      <c r="F279">
        <v>7</v>
      </c>
      <c r="G279">
        <v>4</v>
      </c>
      <c r="H279">
        <v>2</v>
      </c>
      <c r="I279">
        <v>1</v>
      </c>
    </row>
    <row r="280" spans="1:9" x14ac:dyDescent="0.3">
      <c r="A280" t="s">
        <v>400</v>
      </c>
      <c r="B280">
        <v>9</v>
      </c>
      <c r="C280" t="s">
        <v>408</v>
      </c>
      <c r="D280" t="s">
        <v>260</v>
      </c>
      <c r="E280">
        <v>3</v>
      </c>
      <c r="F280">
        <v>3</v>
      </c>
      <c r="G280">
        <v>0</v>
      </c>
      <c r="H280">
        <v>0</v>
      </c>
      <c r="I280">
        <v>0</v>
      </c>
    </row>
    <row r="281" spans="1:9" x14ac:dyDescent="0.3">
      <c r="A281" t="s">
        <v>400</v>
      </c>
      <c r="B281">
        <v>10</v>
      </c>
      <c r="C281" t="s">
        <v>409</v>
      </c>
      <c r="D281" t="s">
        <v>260</v>
      </c>
      <c r="E281">
        <v>6</v>
      </c>
      <c r="F281">
        <v>1</v>
      </c>
      <c r="G281">
        <v>4</v>
      </c>
      <c r="H281">
        <v>0</v>
      </c>
      <c r="I281">
        <v>1</v>
      </c>
    </row>
    <row r="282" spans="1:9" x14ac:dyDescent="0.3">
      <c r="A282" t="s">
        <v>400</v>
      </c>
      <c r="B282">
        <v>11</v>
      </c>
      <c r="C282" t="s">
        <v>410</v>
      </c>
      <c r="D282" t="s">
        <v>260</v>
      </c>
      <c r="E282">
        <v>16</v>
      </c>
      <c r="F282">
        <v>5</v>
      </c>
      <c r="G282">
        <v>5</v>
      </c>
      <c r="H282">
        <v>0</v>
      </c>
      <c r="I282">
        <v>6</v>
      </c>
    </row>
    <row r="283" spans="1:9" x14ac:dyDescent="0.3">
      <c r="A283" t="s">
        <v>400</v>
      </c>
      <c r="B283">
        <v>12</v>
      </c>
      <c r="C283" t="s">
        <v>411</v>
      </c>
      <c r="D283" t="s">
        <v>260</v>
      </c>
      <c r="E283">
        <v>26</v>
      </c>
      <c r="F283">
        <v>26</v>
      </c>
      <c r="G283">
        <v>0</v>
      </c>
      <c r="H283">
        <v>0</v>
      </c>
      <c r="I283">
        <v>0</v>
      </c>
    </row>
    <row r="284" spans="1:9" x14ac:dyDescent="0.3">
      <c r="A284" t="s">
        <v>255</v>
      </c>
      <c r="B284" t="s">
        <v>412</v>
      </c>
      <c r="C284" t="s">
        <v>412</v>
      </c>
      <c r="D284" t="s">
        <v>412</v>
      </c>
      <c r="E284" s="7">
        <v>23345</v>
      </c>
      <c r="F284" s="7">
        <v>6543</v>
      </c>
      <c r="G284" s="7">
        <v>6817</v>
      </c>
      <c r="H284" s="7">
        <v>2730</v>
      </c>
      <c r="I284" s="7">
        <v>7255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2011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Rowson</dc:creator>
  <cp:lastModifiedBy>Richard Rowson</cp:lastModifiedBy>
  <dcterms:created xsi:type="dcterms:W3CDTF">2023-01-14T22:32:55Z</dcterms:created>
  <dcterms:modified xsi:type="dcterms:W3CDTF">2023-01-16T21:35:06Z</dcterms:modified>
</cp:coreProperties>
</file>